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AÑO 2025\"/>
    </mc:Choice>
  </mc:AlternateContent>
  <bookViews>
    <workbookView xWindow="0" yWindow="0" windowWidth="19200" windowHeight="11490"/>
  </bookViews>
  <sheets>
    <sheet name="Hoja1" sheetId="1" r:id="rId1"/>
  </sheets>
  <definedNames>
    <definedName name="__xlnm_Print_Area" localSheetId="0">Hoja1!$A$1:$H$6</definedName>
    <definedName name="__xlnm_Print_Titles" localSheetId="0">Hoja1!$1:$6</definedName>
    <definedName name="_xlnm.Print_Area" localSheetId="0">Hoja1!$A$1:$I$76</definedName>
    <definedName name="Print_Area_0" localSheetId="0">Hoja1!$A$1:$H$6</definedName>
    <definedName name="Print_Titles_0" localSheetId="0">Hoja1!$1:$6</definedName>
    <definedName name="_xlnm.Print_Titles" localSheetId="0">Hoja1!$1:$6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1" l="1"/>
  <c r="H29" i="1"/>
  <c r="H72" i="1"/>
  <c r="H51" i="1"/>
  <c r="H48" i="1"/>
  <c r="H25" i="1"/>
  <c r="H22" i="1"/>
  <c r="H19" i="1"/>
  <c r="H14" i="1"/>
  <c r="H74" i="1"/>
  <c r="H69" i="1"/>
  <c r="H67" i="1"/>
  <c r="H65" i="1"/>
  <c r="H57" i="1"/>
  <c r="H55" i="1"/>
  <c r="H53" i="1"/>
  <c r="H45" i="1"/>
  <c r="H43" i="1"/>
  <c r="H41" i="1"/>
  <c r="H39" i="1"/>
  <c r="H37" i="1"/>
  <c r="H35" i="1"/>
  <c r="H33" i="1"/>
  <c r="H31" i="1"/>
  <c r="H9" i="1"/>
  <c r="H16" i="1"/>
  <c r="I63" i="1"/>
  <c r="I29" i="1"/>
  <c r="I22" i="1"/>
  <c r="I19" i="1"/>
  <c r="I14" i="1"/>
  <c r="I74" i="1"/>
  <c r="I69" i="1"/>
  <c r="I67" i="1"/>
  <c r="I65" i="1"/>
  <c r="I57" i="1"/>
  <c r="I55" i="1"/>
  <c r="I53" i="1"/>
  <c r="I45" i="1"/>
  <c r="I43" i="1"/>
  <c r="I41" i="1"/>
  <c r="I39" i="1"/>
  <c r="I37" i="1"/>
  <c r="I35" i="1"/>
  <c r="I33" i="1"/>
  <c r="I31" i="1"/>
  <c r="I16" i="1"/>
  <c r="I9" i="1"/>
  <c r="I72" i="1"/>
  <c r="I51" i="1"/>
  <c r="I48" i="1"/>
  <c r="I25" i="1"/>
  <c r="H75" i="1" l="1"/>
  <c r="I75" i="1"/>
</calcChain>
</file>

<file path=xl/sharedStrings.xml><?xml version="1.0" encoding="utf-8"?>
<sst xmlns="http://schemas.openxmlformats.org/spreadsheetml/2006/main" count="429" uniqueCount="163">
  <si>
    <t>Institución compradora</t>
  </si>
  <si>
    <t>Unidad compradora</t>
  </si>
  <si>
    <t>Fecha de publicación</t>
  </si>
  <si>
    <t>NIT</t>
  </si>
  <si>
    <t>Proveedor</t>
  </si>
  <si>
    <t>NPG</t>
  </si>
  <si>
    <t>Descripción del concurso</t>
  </si>
  <si>
    <t>Monto publicado</t>
  </si>
  <si>
    <t>Publicaciones</t>
  </si>
  <si>
    <t>INSTITUTO DE LA DEFENSA PÚBLICA PENAL</t>
  </si>
  <si>
    <t>SECCION DE COMPRAS</t>
  </si>
  <si>
    <t>Resultado</t>
  </si>
  <si>
    <t>330388</t>
  </si>
  <si>
    <t>CREDITO HIPOTECARIO NACIONAL DE GUATEMALA</t>
  </si>
  <si>
    <t>Resultado global</t>
  </si>
  <si>
    <t>LEY DEL PRESUPUESTO GENERAL DE INGRESOS Y EGRESOS DEL ESTADO PARA EL EJERCICIO FISCAL DOS MIL VEINTICINCO – DECRETO 36-2024, ARTICULO 33</t>
  </si>
  <si>
    <t>1236701K</t>
  </si>
  <si>
    <t>RUEDA,ESTRADA,,SOFIA,MERCEDES</t>
  </si>
  <si>
    <t>1045121</t>
  </si>
  <si>
    <t>VITATRAC SOCIEDAD ANONIMA</t>
  </si>
  <si>
    <t>5040701</t>
  </si>
  <si>
    <t>LLANTAS Y REENCAUCHES SOCIEDAD ANONIMA</t>
  </si>
  <si>
    <t>50819208</t>
  </si>
  <si>
    <t>AUTO DEPOT, SOCIEDAD ANÓNIMA</t>
  </si>
  <si>
    <t>26372983</t>
  </si>
  <si>
    <t>BANCO G &amp; T CONTINENTAL, SOCIEDAD ANONIMA</t>
  </si>
  <si>
    <t>42180597</t>
  </si>
  <si>
    <t>GONZALEZ,BOJORQUEZ,,HUGO,AMILCAR</t>
  </si>
  <si>
    <t>5492343</t>
  </si>
  <si>
    <t>GRUPO SOLID (GUATEMALA) , SOCIEDAD ANONIMA</t>
  </si>
  <si>
    <t>332917</t>
  </si>
  <si>
    <t>COFIÑO STAHL Y COMPAÑIA SOCIEDAD ANONIMA</t>
  </si>
  <si>
    <t>7373260</t>
  </si>
  <si>
    <t>ORQUIDEAS S &amp; M, SOCIEDAD ANONIMA</t>
  </si>
  <si>
    <t>71261699</t>
  </si>
  <si>
    <t>GLOBAL SOCCER MINISTRIES-GUATEMALA</t>
  </si>
  <si>
    <t>7516304</t>
  </si>
  <si>
    <t>HERNANDEZ,,,LIDIA,VERONICA</t>
  </si>
  <si>
    <t>120298384</t>
  </si>
  <si>
    <t>COMERCIALIZADORA DE PRODUCTOS FRESCOS P&amp;D , SOCIEDAD ANÓNIMA</t>
  </si>
  <si>
    <t>INFORME SOBRE EL GASTO DE CONTRATACIONES PÚBLICAS DE LA MODALIDAD DE COMPRA DE BAJA CUANTÍA EN EL MES DE JULIO 2025</t>
  </si>
  <si>
    <t>1/07/25</t>
  </si>
  <si>
    <t>3736598</t>
  </si>
  <si>
    <t>INDUSTRIAS DE LA RIVA SOCIEDAD ANONIMA</t>
  </si>
  <si>
    <t>E564543101</t>
  </si>
  <si>
    <t>PINES CON DISEÑO DE ALTO RELIEVE CON LOGO DEL INSTITUTO DE LA DEFENSA PUBLICA PENAL, PARA SER ENTREGADOS A EMPLEADOS CON 25 AÑOS DE LABORAR EN LA INSTITUCION EL DIA DEL XXVII ANIVERSARIO</t>
  </si>
  <si>
    <t>E564497347</t>
  </si>
  <si>
    <t>SERVICIO DE CAJA MECÁNICA, DOBLE Y DIFERENCIAL DEL VEHÍCULO TIPO PICK UP, LÍNEA HI LUX, MARCA TOYOTA, MODELO 2018, PLACA P-472GTW, EL CUAL SE ENCUENTRA AL SERVICIO DEL COORDINACIÓN DEPARTAMENTAL DE QUETZALTENANGO.</t>
  </si>
  <si>
    <t>96600330</t>
  </si>
  <si>
    <t>JKL AGUASER, SOCIEDAD ANONIMA</t>
  </si>
  <si>
    <t>E564531391</t>
  </si>
  <si>
    <t>60 PIPAS DE AGUA POTABLE, PARA SER UTILIZADAS EN LOS MESES DE JUNIO, JULIO Y AGOSTO EN LA SEDE CENTRAL DEL IDPP.</t>
  </si>
  <si>
    <t>3/07/25</t>
  </si>
  <si>
    <t>E564650617</t>
  </si>
  <si>
    <t>SACOS DE CONCRETO MIXTO Y BOLSAS DE ARENA DE RIO CERNIDA PARA REPARACIONES EN EL SANITARIO DE EL AREA DE DIRECCION GENERAL DEL IDPP</t>
  </si>
  <si>
    <t>E564645915</t>
  </si>
  <si>
    <t>SERVICIO DE CAMBIO DE RETENEDORES DE CAJA DE VELOCIDADES, SERVICIO DE CAMBIO DE CLUTCH Y DESMONTE DE VOLANTE Y SERVICIO DE DIFERENCIAL DEL VEHÍCULO TIPO JEEP, LÍNEA JIMNY JX, MARCA SUZUKI, MODELO 2001, PLACA P-419BCP, EL CUAL SE ENCUENTRA AL SERVICIO DE LA SEDE MUNICIPAL DE MALACATÁN, SAN MARCOS IDPP.</t>
  </si>
  <si>
    <t>7361343</t>
  </si>
  <si>
    <t>DISTRIBUIDORA MARISCAL, SOCIEDAD ANONIMA</t>
  </si>
  <si>
    <t>E564651974</t>
  </si>
  <si>
    <t>BOQUILLA CRES SIN ARENA 10KG, ADHESIVO CEMIX PEGAMIX EL ORIGINAL GRIS 20KG MATERIALES UTILIZADOS EN LAS REMODELACIONES DEL SANITARIO DEL AREA DE DIRECCION GENERAL DEL IDPP</t>
  </si>
  <si>
    <t>E564636460</t>
  </si>
  <si>
    <t>ALMUERZOS Y REFACCIONES PARA SER ENTREGADAS AL PERSONAL QUE PARTICIPARA EN EL CAMPEONATO DE FUTBOL Y ACTIVIDADES POR EL XXVII ANIVERSARIO DEL IDPP EL DIA 4 DE JULIO 2025.</t>
  </si>
  <si>
    <t>4/07/25</t>
  </si>
  <si>
    <t>E564705950</t>
  </si>
  <si>
    <t>SELLO AUTOMATICO RECTANGULAR FECHADOR, Y REDONDOS CON LOGO INSTITUCIONAL PARA CUBRIR LA NECESIDAD EN LA COORDINACION DEPARTAMENTAL DEL IDPP EN ZACAPA</t>
  </si>
  <si>
    <t>E564700126</t>
  </si>
  <si>
    <t>SET DE TRES TROFEOS PLASTICOS DISEÑO COPA CON LAMINA PARA LEYENDA Y RENTA DE NUEVE CANCHAS DE FUTBOL 5, PARA EL CAMPEONATO DEPORTIVO Y ACTIVIDADES DEL XXVII ANIVERSARIO DEL IDPP</t>
  </si>
  <si>
    <t>E564752991</t>
  </si>
  <si>
    <t>3 CAJAS DE PISO PARA LAS REMODELACIONES DEL SANITARIO DEL AREA DE DIRECCION GENERAL DEL INSTITUTO DE LA DEFENSA PUBLICA PENAL</t>
  </si>
  <si>
    <t>8/07/25</t>
  </si>
  <si>
    <t>E564852783</t>
  </si>
  <si>
    <t>ARREGLOS FLORALES PARA OBSEQUIO DE DOS ENTIDADES PUBLICAS POR MOTIVO DE SU ANIVERSARIO POR PARTE DE DIRECCION GENERAL DEL IDPP</t>
  </si>
  <si>
    <t>10/07/25</t>
  </si>
  <si>
    <t>E565056042</t>
  </si>
  <si>
    <t>SELLOS INSTITUCIONALES DE DIFERENTES MEDIDAS Y ESPECIFICACIONES PARA LOS DIFERENTES DEPARTAMENTOS QUE CONFORMAN LA COORDINACION DE PLANIFICACION DEL IDPP</t>
  </si>
  <si>
    <t>E565053450</t>
  </si>
  <si>
    <t>LLANTAS MEDIDA 265/50 R20, DEL VEHÍCULO TIPO CAMIONETA, LÍNEA GRAND CHEROKEE L LIMITED, MARCA JEEP, MODELO 2022, PLACA P-293KFG, EL CUAL SE ENCUENTRA AL SERVICIO DE DIRECCIÓN GENERAL DEL IDPP</t>
  </si>
  <si>
    <t>E565043803</t>
  </si>
  <si>
    <t>ALIMENTOS (MENUS) PARA PERSONAL INVITADO A LA ACTIVIDAD DE ENTREGA DE PREMIO A LA EXCELENCIA LABORAL 2025 DEL IDPP.</t>
  </si>
  <si>
    <t>77565401</t>
  </si>
  <si>
    <t>VITROFILMS, SOCIEDAD ANONIMA</t>
  </si>
  <si>
    <t>E565049194</t>
  </si>
  <si>
    <t>SERVICIO DE INSTALACION DE PELICULA ADHESIVA TIPO NEVADO PARA 4 VENTANALES UBICADAS EN EL INMUEBLE DE LA SEDE DE UNIFOCADEP IDPP ZONA 9</t>
  </si>
  <si>
    <t>16/07/25</t>
  </si>
  <si>
    <t>E565433342</t>
  </si>
  <si>
    <t>Comisión para la elaboración de cheque de caja a nombre de Tesorería del Organismo Judicial por denuncia de reinstalación dentro del conflicto colectivo de carácter económico social de la señora Gloriela Sierra Grajeda que se tramita en el Juzgado Décimo Pluripersonal de Trabajo en el Departamento de Guatemala</t>
  </si>
  <si>
    <t>E565433539</t>
  </si>
  <si>
    <t>Comisión, por cheque de Caja a nombre de Empresa Eléctrica Municipal de Zacapa, para pago de servicio de energía eléctrica correspondiente al mes de junio/2025.</t>
  </si>
  <si>
    <t>17/07/25</t>
  </si>
  <si>
    <t>4761065</t>
  </si>
  <si>
    <t>PALACE SOCIEDAD ANONIMA</t>
  </si>
  <si>
    <t>E565456393</t>
  </si>
  <si>
    <t>REFACCIONES PARA REUNION CELEBRADA POR LOS MIEMBROS DEL CONCEJO DEL IDPP EL DIA 10 DE JULIO 2025</t>
  </si>
  <si>
    <t>5464064</t>
  </si>
  <si>
    <t>PATSY SOCIEDAD ANONIMA</t>
  </si>
  <si>
    <t>E565457748</t>
  </si>
  <si>
    <t>PASTEL DE MANZANA PARA LA REUNION CELEBRADA POR LOS MIEMBROS DEL CONCEJO DEL IDPP EL DIA 10 DE JULIO 2025</t>
  </si>
  <si>
    <t>21/07/25</t>
  </si>
  <si>
    <t>E565643916</t>
  </si>
  <si>
    <t>SERVICIO MENOR. DEL VEHÍCULO: TIPO: PICK UP LÍNEA: HI LUX MARCA: TOYOTA MODELO: 2018 PLACA: P-454GTW EL CUAL SE ENCUENTRA AL SERVICIO DE LA COORDINACIÓN DEPARTAMENTAL DE CUILAPA SANTA ROSA DEL IDPP</t>
  </si>
  <si>
    <t>E565667378</t>
  </si>
  <si>
    <t>BATERÍA, DEL VEHÍCULO: TIPO: PICK UP LÍNEA: HI LUX MARCA: TOYOTA MODELO: 2018 PLACA: P-458GTW, EL CUAL SE ENCUENTRA AL SERVICIO DE LA COORDINACIÓN DEPARTAMENTAL DE GUASTATOYA, EL PROGRESO DEL IDPP.</t>
  </si>
  <si>
    <t>23/07/25</t>
  </si>
  <si>
    <t>E565888471</t>
  </si>
  <si>
    <t>SERVICIO MENOR LIMPIEZA Y AJUSTE DE FRENOS, DEL VEHÍCULO: TIPO: PICK UP LÍNEA: HI LUX MARCA: TOYOTA MODELO: 2018 PLACA: P-479GTW, EL CUAL SE ENCUENTRA AL SERVICIO DE LA SEDE MUNICIPAL DE SANTA LUCIA COTZUMALGUAPA, ESCUINTLA IDPP.</t>
  </si>
  <si>
    <t>E565874330</t>
  </si>
  <si>
    <t>REFACCIONES PARA PERSONAL CONVOCADO A LA CAPACITACION IMPARTIDA EL DIA 18 DE JULIO 2025 EN LAS INSTALACIONES DE UNIFOCADEP IDPP</t>
  </si>
  <si>
    <t>E565875469</t>
  </si>
  <si>
    <t>CAMBIO DE HULE DE SELLO REDONDO AUTOMATICO INSTITUCIONAL PARA COORDINACION DE DERECHOS HUMANOS DEL IDPP</t>
  </si>
  <si>
    <t>24/07/25</t>
  </si>
  <si>
    <t>E565937960</t>
  </si>
  <si>
    <t>SACO CONCRETO PREMEZCLADO PARA SER UTILIZADO EN REPOSICIÓN DE PISO EN LA OFICINA DE DIRECCION GENERAL DEL IDPP.</t>
  </si>
  <si>
    <t>7067356</t>
  </si>
  <si>
    <t>SISTEMAS EFICIENTES, SOCIEDAD ANONIMA</t>
  </si>
  <si>
    <t>E565968394</t>
  </si>
  <si>
    <t>SERVICIO DE MANTENIMIENTO Y SOPORTE TÉCNICO DE 35 HORAS PARA EL AÑO 2025, PARA FIREWALL UTM CHECK POINT.</t>
  </si>
  <si>
    <t>25/07/25</t>
  </si>
  <si>
    <t>E566035561</t>
  </si>
  <si>
    <t>SERVICIO MAYOR, SERVICIO DE FRENOS Y BATERIA MARCA FULL POWER CON 18 MESES DE GARANTIA PARA EL VEHÍCULO: TIPO: PICK UP LÍNEA: HI LUX MARCA: TOYOTA MODELO: 2018 PLACA: P-476GTW, EL CUAL SE ENCUENTRA AL SERVICIO DE LA COORDINACIÓN DEPARTAMENTAL DE SANTA CRUZ DEL QUICHE IDPP.</t>
  </si>
  <si>
    <t>813460K</t>
  </si>
  <si>
    <t>DE LEON,ROSALES,,CARLOS,ANTONIO</t>
  </si>
  <si>
    <t>E566034816</t>
  </si>
  <si>
    <t>SERVICIO DE PINCHAZO POR DESPERFECTO EN LLANTA DE VEHICULO PARA USO DEL DEPARTAMENTO DE TRANSPORTES DEL IDPP</t>
  </si>
  <si>
    <t>94027099</t>
  </si>
  <si>
    <t>ECUTE,SANCHEZ,,VIRGILIO,</t>
  </si>
  <si>
    <t>E566034980</t>
  </si>
  <si>
    <t>SERVICIO DE PLOMERIA, VISITA TECNICA PARA RASTREO DE FUGA DE AGUA EN EL AREA DEL SEGUNDO NIVEL OFICINAS CENTRALES DEL IDPP CON APARATO ELECTRÓNICO A BASE DE SONIDO</t>
  </si>
  <si>
    <t>29/07/25</t>
  </si>
  <si>
    <t>835782K</t>
  </si>
  <si>
    <t>EMETRA</t>
  </si>
  <si>
    <t>E566219042</t>
  </si>
  <si>
    <t>30/07/25</t>
  </si>
  <si>
    <t>E566245310</t>
  </si>
  <si>
    <t>REFACCIONES PARA PERSONAL CONVOCADA A CAPACITACION IMPARTIDA EL DIA 24 DE JULIO 2025 POR PARTE DE UNIFOCADEP IDPP</t>
  </si>
  <si>
    <t>E566242990</t>
  </si>
  <si>
    <t>SOLVENCIA DE VEHICULO TIPO PICK UP PLACAS P-920KBY AL SERVICIO DEL DEPARTAMENTO DE TRANSPORTES DEL IDPP</t>
  </si>
  <si>
    <t>E566243555</t>
  </si>
  <si>
    <t>SOLVENCIA DE VEHICULO TIPO CAMION PLACAS C-608BHW AL SERVICIO DEL DEPARTAMENTO DE TRANSPORTES DEL IDPP</t>
  </si>
  <si>
    <t>E566244055</t>
  </si>
  <si>
    <t>SOLVENCIA DE VEHICULO TIPO PICK UP PLACAS P-243DKB AL SERVICIO DEL DEPARTAMENTO DE TRANSPORTES DEL IDPP</t>
  </si>
  <si>
    <t>E566244497</t>
  </si>
  <si>
    <t>SOLVENCIA DE VEHICULO TIPO PICK UP PLACAS P-273KBH AL SERVICIO DEL DEPARTAMENTO DE TRANSPORTES DEL IDPP</t>
  </si>
  <si>
    <t>31/07/25</t>
  </si>
  <si>
    <t>E566334909</t>
  </si>
  <si>
    <t>SERVICIO MAYOR, DE FRENOS, CLUTCH, SERVICIO DEL SISTEMA DE ENFRIAMIENTO Y TREN DELANTERO DEL VEHÍCULO TIPO JEEP, LÍNEA JIMNY JX, MARCA SUZUKI, MODELO 2001, PLACA P-428BCP, EL CUAL SE ENCUENTRA AL SERVICIO DE LA SEDE MUNICIPAL DE COATEPEQUE, QUETZALTENANGO DEL IDPP</t>
  </si>
  <si>
    <t>E566367939</t>
  </si>
  <si>
    <t>PINTURA ACABADO MATE (10 CUBETAS DE COLOR BEIGE Y 6 COLOR BLANCO) Y PINTURA DE ACEITE (2 CUBETAS COLOR MAPLE), MARCA PALETA, PARA LA SEDE MUNICIPAL DE VILLA NUEVA, COORDINACIÓN DEPARTAMENTAL DE ESCUINTLA Y EDIFICIO BEARN DEL IDPP.</t>
  </si>
  <si>
    <t>575461</t>
  </si>
  <si>
    <t>PRODUCTIVE BUSINESS SOLUTIONS (GUATEMALA), SOCIEDAD ANONIMA</t>
  </si>
  <si>
    <t>E566351021</t>
  </si>
  <si>
    <t>LICENCIA DE ADMINISTRACIÓN DE ACCESS POINT MERAKI, POR UN PERIODO DE TRES 3 AÑOS. PARA USO EN COORDINACIÓN ESPECIAL DE EJECUCIÓN DE PROGRAMAS BCIE, COORDINACIÓN DE APOYO TÉCNICO Y COORDINACIÓN DE DERECHOS HUMANOS DEL IDPP.</t>
  </si>
  <si>
    <t>6521150</t>
  </si>
  <si>
    <t>CORPORACION MERINO, SOCIEDAD ANONIMA</t>
  </si>
  <si>
    <t>E566399113</t>
  </si>
  <si>
    <t>REFACCIONES PARA MIEMBROS DEL CONCEJO DEL IDPP PARA SESION CELEBRADA EL DIA 24 DE JULIO 2025.</t>
  </si>
  <si>
    <t>E566399857</t>
  </si>
  <si>
    <t>REFACCIONES PARA MIEMBROS DEL CONCEJO DEL IDPP SOLICITDAS PARA LA SESION CELEBRADA EL DIA 24 DE JULIO 2025.</t>
  </si>
  <si>
    <t>65820134</t>
  </si>
  <si>
    <t>LA PANA, SOCIEDAD ANONIMA</t>
  </si>
  <si>
    <t>E566400561</t>
  </si>
  <si>
    <t>PASTEL PARA MIEMBROS DEL CONCEJO DEL IDPP POR SESION CELEBRADA EL DIA 24 DE JULIO 2025</t>
  </si>
  <si>
    <t>SOLVENCIA DE VEHICULO TIPO PICK UP PLACAS P-271KBH AL USO DEL DEPARTAMENTO DE TRANSPORTES DEL IDPP.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</si>
</sst>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quot;* #,##0.00_-;\-&quot;Q&quot;* #,##0.00_-;_-&quot;Q&quot;* &quot;-&quot;??_-;_-@_-"/>
    <numFmt numFmtId="164" formatCode="&quot; Q.&quot;#,##0.00;&quot; Q.&quot;\-#,##0.00;&quot; Q.&quot;#,##0.00;\@"/>
    <numFmt numFmtId="165" formatCode="#,##0;\-#,##0;#,##0;\@"/>
  </numFmts>
  <fonts count="11" x14ac:knownFonts="1">
    <font>
      <sz val="11"/>
      <color indexed="8"/>
      <name val="Calibri"/>
      <family val="2"/>
      <charset val="1"/>
    </font>
    <font>
      <sz val="11"/>
      <name val="Arial"/>
      <family val="2"/>
    </font>
    <font>
      <sz val="11"/>
      <color theme="1"/>
      <name val="Calibri"/>
      <family val="2"/>
      <scheme val="minor"/>
    </font>
    <font>
      <sz val="11"/>
      <color indexed="8"/>
      <name val="Calibri"/>
      <family val="2"/>
      <scheme val="minor"/>
    </font>
    <font>
      <sz val="11"/>
      <color indexed="8"/>
      <name val="Arial"/>
      <family val="2"/>
    </font>
    <font>
      <sz val="11"/>
      <color rgb="FFFF0000"/>
      <name val="Arial"/>
      <family val="2"/>
    </font>
    <font>
      <b/>
      <i/>
      <sz val="11"/>
      <color indexed="8"/>
      <name val="Arial"/>
      <family val="2"/>
    </font>
    <font>
      <b/>
      <i/>
      <sz val="11"/>
      <name val="Arial"/>
      <family val="2"/>
    </font>
    <font>
      <b/>
      <sz val="11"/>
      <color indexed="8"/>
      <name val="Arial"/>
      <family val="2"/>
    </font>
    <font>
      <i/>
      <sz val="11"/>
      <color indexed="8"/>
      <name val="Arial"/>
      <family val="2"/>
    </font>
    <font>
      <sz val="11"/>
      <color rgb="FF000000"/>
      <name val="Arial"/>
      <family val="2"/>
    </font>
  </fonts>
  <fills count="3">
    <fill>
      <patternFill patternType="none"/>
    </fill>
    <fill>
      <patternFill patternType="gray125"/>
    </fill>
    <fill>
      <patternFill patternType="solid">
        <fgColor theme="2"/>
        <bgColor indexed="64"/>
      </patternFill>
    </fill>
  </fills>
  <borders count="2">
    <border>
      <left/>
      <right/>
      <top/>
      <bottom/>
      <diagonal/>
    </border>
    <border>
      <left/>
      <right/>
      <top style="thin">
        <color indexed="64"/>
      </top>
      <bottom style="double">
        <color indexed="64"/>
      </bottom>
      <diagonal/>
    </border>
  </borders>
  <cellStyleXfs count="3">
    <xf numFmtId="0" fontId="0" fillId="0" borderId="0"/>
    <xf numFmtId="44" fontId="2" fillId="0" borderId="0" applyFont="0" applyFill="0" applyBorder="0" applyAlignment="0" applyProtection="0"/>
    <xf numFmtId="0" fontId="3" fillId="0" borderId="0"/>
  </cellStyleXfs>
  <cellXfs count="28">
    <xf numFmtId="0" fontId="0" fillId="0" borderId="0" xfId="0"/>
    <xf numFmtId="0" fontId="4" fillId="0" borderId="0" xfId="0" applyFont="1" applyAlignment="1">
      <alignment vertical="center"/>
    </xf>
    <xf numFmtId="0" fontId="5"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left" vertical="center"/>
    </xf>
    <xf numFmtId="164" fontId="4" fillId="0" borderId="0" xfId="2" applyNumberFormat="1" applyFont="1" applyAlignment="1">
      <alignment horizontal="right" vertical="center"/>
    </xf>
    <xf numFmtId="0" fontId="4" fillId="0" borderId="0" xfId="0" applyFont="1" applyAlignment="1">
      <alignment horizontal="center" vertical="center"/>
    </xf>
    <xf numFmtId="165" fontId="4" fillId="0" borderId="0" xfId="2" applyNumberFormat="1" applyFont="1" applyAlignment="1">
      <alignment horizontal="center" vertical="center"/>
    </xf>
    <xf numFmtId="0" fontId="8" fillId="0" borderId="0" xfId="2" applyFont="1" applyAlignment="1">
      <alignment horizontal="center" vertical="center" wrapText="1"/>
    </xf>
    <xf numFmtId="44" fontId="1" fillId="0" borderId="0" xfId="1" applyFont="1" applyAlignment="1">
      <alignment vertical="center"/>
    </xf>
    <xf numFmtId="0" fontId="8" fillId="2" borderId="0" xfId="2" applyFont="1" applyFill="1" applyAlignment="1">
      <alignment horizontal="left" vertical="center"/>
    </xf>
    <xf numFmtId="0" fontId="8" fillId="2" borderId="0" xfId="2" applyFont="1" applyFill="1" applyAlignment="1">
      <alignment horizontal="left" vertical="center" wrapText="1"/>
    </xf>
    <xf numFmtId="164" fontId="8" fillId="2" borderId="0" xfId="2" applyNumberFormat="1" applyFont="1" applyFill="1" applyAlignment="1">
      <alignment horizontal="right" vertical="center"/>
    </xf>
    <xf numFmtId="165" fontId="8" fillId="2" borderId="0" xfId="2" applyNumberFormat="1" applyFont="1" applyFill="1" applyAlignment="1">
      <alignment horizontal="center" vertical="center"/>
    </xf>
    <xf numFmtId="0" fontId="10" fillId="0" borderId="0" xfId="0" applyFont="1" applyAlignment="1">
      <alignment vertical="center" wrapText="1"/>
    </xf>
    <xf numFmtId="0" fontId="0" fillId="0" borderId="0" xfId="0" applyAlignment="1">
      <alignment horizontal="left" vertical="center"/>
    </xf>
    <xf numFmtId="164" fontId="0" fillId="0" borderId="0" xfId="0" applyNumberFormat="1" applyAlignment="1">
      <alignment horizontal="right" vertical="center"/>
    </xf>
    <xf numFmtId="165" fontId="0" fillId="0" borderId="0" xfId="0" applyNumberFormat="1" applyAlignment="1">
      <alignment horizontal="right" vertical="center"/>
    </xf>
    <xf numFmtId="0" fontId="0" fillId="0" borderId="0" xfId="0" applyAlignment="1">
      <alignment horizontal="left" vertical="center" wrapText="1"/>
    </xf>
    <xf numFmtId="164" fontId="8" fillId="2" borderId="1" xfId="2" applyNumberFormat="1" applyFont="1" applyFill="1" applyBorder="1" applyAlignment="1">
      <alignment horizontal="right" vertical="center"/>
    </xf>
    <xf numFmtId="165" fontId="8" fillId="2" borderId="1" xfId="2" applyNumberFormat="1" applyFont="1" applyFill="1" applyBorder="1" applyAlignment="1">
      <alignment horizontal="center" vertical="center"/>
    </xf>
    <xf numFmtId="0" fontId="9" fillId="0" borderId="0" xfId="0" applyFont="1" applyAlignment="1">
      <alignment horizontal="center" vertical="center" wrapText="1"/>
    </xf>
    <xf numFmtId="0" fontId="8"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2"/>
  <sheetViews>
    <sheetView tabSelected="1" view="pageBreakPreview" topLeftCell="E1" zoomScale="85" zoomScaleNormal="85" zoomScaleSheetLayoutView="85" zoomScalePageLayoutView="115" workbookViewId="0">
      <selection activeCell="I80" sqref="I80"/>
    </sheetView>
  </sheetViews>
  <sheetFormatPr baseColWidth="10" defaultColWidth="10.7109375" defaultRowHeight="14.25" x14ac:dyDescent="0.25"/>
  <cols>
    <col min="1" max="1" width="44.42578125" style="9" customWidth="1"/>
    <col min="2" max="2" width="24.140625" style="9" customWidth="1"/>
    <col min="3" max="3" width="14.5703125" style="1" customWidth="1"/>
    <col min="4" max="4" width="14.28515625" style="1" bestFit="1" customWidth="1"/>
    <col min="5" max="5" width="31.7109375" style="9" customWidth="1"/>
    <col min="6" max="6" width="13.5703125" style="1" bestFit="1" customWidth="1"/>
    <col min="7" max="7" width="60.140625" style="1" customWidth="1"/>
    <col min="8" max="8" width="20.7109375" style="1" bestFit="1" customWidth="1"/>
    <col min="9" max="9" width="18.140625" style="9" bestFit="1" customWidth="1"/>
    <col min="10" max="10" width="10.7109375" style="2" customWidth="1"/>
    <col min="11" max="11" width="13" style="3" bestFit="1" customWidth="1"/>
    <col min="12" max="12" width="10.7109375" style="4"/>
    <col min="13" max="13" width="13.5703125" style="4" bestFit="1" customWidth="1"/>
    <col min="14" max="15" width="10.7109375" style="4"/>
    <col min="16" max="16384" width="10.7109375" style="1"/>
  </cols>
  <sheetData>
    <row r="1" spans="1:11" ht="16.5" customHeight="1" x14ac:dyDescent="0.25">
      <c r="A1" s="25"/>
      <c r="B1" s="25"/>
      <c r="C1" s="25"/>
      <c r="D1" s="25"/>
      <c r="E1" s="25"/>
      <c r="F1" s="25"/>
      <c r="G1" s="25"/>
      <c r="H1" s="25"/>
    </row>
    <row r="2" spans="1:11" ht="30.75" customHeight="1" x14ac:dyDescent="0.25">
      <c r="A2" s="24"/>
      <c r="B2" s="24"/>
      <c r="C2" s="24"/>
      <c r="D2" s="24"/>
      <c r="E2" s="24"/>
      <c r="F2" s="24"/>
      <c r="G2" s="24"/>
      <c r="H2" s="24"/>
    </row>
    <row r="3" spans="1:11" ht="19.149999999999999" customHeight="1" x14ac:dyDescent="0.25">
      <c r="A3" s="26" t="s">
        <v>15</v>
      </c>
      <c r="B3" s="26"/>
      <c r="C3" s="26"/>
      <c r="D3" s="26"/>
      <c r="E3" s="26"/>
      <c r="F3" s="26"/>
      <c r="G3" s="26"/>
      <c r="H3" s="26"/>
    </row>
    <row r="4" spans="1:11" x14ac:dyDescent="0.25">
      <c r="A4" s="27" t="s">
        <v>40</v>
      </c>
      <c r="B4" s="27"/>
      <c r="C4" s="27"/>
      <c r="D4" s="27"/>
      <c r="E4" s="27"/>
      <c r="F4" s="27"/>
      <c r="G4" s="27"/>
      <c r="H4" s="27"/>
    </row>
    <row r="5" spans="1:11" ht="21" customHeight="1" x14ac:dyDescent="0.25">
      <c r="A5" s="5"/>
      <c r="B5" s="5"/>
      <c r="C5" s="4"/>
      <c r="D5" s="4"/>
      <c r="E5" s="5"/>
      <c r="F5" s="4"/>
      <c r="G5" s="4"/>
      <c r="H5" s="4"/>
    </row>
    <row r="6" spans="1:11" ht="34.5" customHeight="1" x14ac:dyDescent="0.25">
      <c r="A6" s="11" t="s">
        <v>0</v>
      </c>
      <c r="B6" s="11" t="s">
        <v>1</v>
      </c>
      <c r="C6" s="11" t="s">
        <v>2</v>
      </c>
      <c r="D6" s="11" t="s">
        <v>3</v>
      </c>
      <c r="E6" s="11" t="s">
        <v>4</v>
      </c>
      <c r="F6" s="11" t="s">
        <v>5</v>
      </c>
      <c r="G6" s="11" t="s">
        <v>6</v>
      </c>
      <c r="H6" s="11" t="s">
        <v>7</v>
      </c>
      <c r="I6" s="11" t="s">
        <v>8</v>
      </c>
    </row>
    <row r="7" spans="1:11" x14ac:dyDescent="0.25">
      <c r="A7" s="7"/>
      <c r="B7" s="7"/>
      <c r="C7" s="7"/>
      <c r="D7" s="7"/>
      <c r="E7" s="6"/>
      <c r="F7" s="7"/>
      <c r="G7" s="17"/>
      <c r="H7" s="8"/>
      <c r="I7" s="10"/>
      <c r="K7" s="12"/>
    </row>
    <row r="8" spans="1:11" customFormat="1" ht="15" x14ac:dyDescent="0.25">
      <c r="A8" s="18" t="s">
        <v>9</v>
      </c>
      <c r="B8" s="18" t="s">
        <v>10</v>
      </c>
      <c r="C8" s="18" t="s">
        <v>41</v>
      </c>
      <c r="D8" s="18" t="s">
        <v>42</v>
      </c>
      <c r="E8" s="18" t="s">
        <v>43</v>
      </c>
      <c r="F8" s="18" t="s">
        <v>44</v>
      </c>
      <c r="G8" s="18" t="s">
        <v>45</v>
      </c>
      <c r="H8" s="19">
        <v>5800.2</v>
      </c>
      <c r="I8" s="20"/>
    </row>
    <row r="9" spans="1:11" ht="15" x14ac:dyDescent="0.25">
      <c r="A9" s="13" t="s">
        <v>9</v>
      </c>
      <c r="B9" s="13" t="s">
        <v>10</v>
      </c>
      <c r="C9" s="13" t="s">
        <v>41</v>
      </c>
      <c r="D9" s="13" t="s">
        <v>42</v>
      </c>
      <c r="E9" s="14" t="s">
        <v>11</v>
      </c>
      <c r="F9" s="13"/>
      <c r="G9" s="14"/>
      <c r="H9" s="15">
        <f>SUM(H8)</f>
        <v>5800.2</v>
      </c>
      <c r="I9" s="16">
        <f>COUNT(H8)</f>
        <v>1</v>
      </c>
    </row>
    <row r="10" spans="1:11" customFormat="1" ht="15" x14ac:dyDescent="0.25">
      <c r="A10" s="18" t="s">
        <v>9</v>
      </c>
      <c r="B10" s="18" t="s">
        <v>10</v>
      </c>
      <c r="C10" s="18" t="s">
        <v>41</v>
      </c>
      <c r="D10" s="18" t="s">
        <v>22</v>
      </c>
      <c r="E10" s="18" t="s">
        <v>23</v>
      </c>
      <c r="F10" s="18" t="s">
        <v>46</v>
      </c>
      <c r="G10" s="18" t="s">
        <v>47</v>
      </c>
      <c r="H10" s="19">
        <v>5310</v>
      </c>
      <c r="I10" s="20"/>
    </row>
    <row r="11" spans="1:11" customFormat="1" ht="15" x14ac:dyDescent="0.25">
      <c r="A11" s="18" t="s">
        <v>9</v>
      </c>
      <c r="B11" s="18" t="s">
        <v>10</v>
      </c>
      <c r="C11" s="18" t="s">
        <v>52</v>
      </c>
      <c r="D11" s="18" t="s">
        <v>22</v>
      </c>
      <c r="E11" s="18" t="s">
        <v>23</v>
      </c>
      <c r="F11" s="18" t="s">
        <v>55</v>
      </c>
      <c r="G11" s="18" t="s">
        <v>56</v>
      </c>
      <c r="H11" s="19">
        <v>7315</v>
      </c>
      <c r="I11" s="20"/>
    </row>
    <row r="12" spans="1:11" customFormat="1" ht="15" x14ac:dyDescent="0.25">
      <c r="A12" s="18" t="s">
        <v>9</v>
      </c>
      <c r="B12" s="18" t="s">
        <v>10</v>
      </c>
      <c r="C12" s="18" t="s">
        <v>98</v>
      </c>
      <c r="D12" s="18" t="s">
        <v>22</v>
      </c>
      <c r="E12" s="18" t="s">
        <v>23</v>
      </c>
      <c r="F12" s="18" t="s">
        <v>99</v>
      </c>
      <c r="G12" s="18" t="s">
        <v>100</v>
      </c>
      <c r="H12" s="19">
        <v>1125</v>
      </c>
      <c r="I12" s="20"/>
    </row>
    <row r="13" spans="1:11" customFormat="1" ht="15" x14ac:dyDescent="0.25">
      <c r="A13" s="18" t="s">
        <v>9</v>
      </c>
      <c r="B13" s="18" t="s">
        <v>10</v>
      </c>
      <c r="C13" s="18" t="s">
        <v>98</v>
      </c>
      <c r="D13" s="18" t="s">
        <v>22</v>
      </c>
      <c r="E13" s="18" t="s">
        <v>23</v>
      </c>
      <c r="F13" s="18" t="s">
        <v>101</v>
      </c>
      <c r="G13" s="18" t="s">
        <v>102</v>
      </c>
      <c r="H13" s="19">
        <v>1150</v>
      </c>
      <c r="I13" s="20"/>
    </row>
    <row r="14" spans="1:11" ht="15" x14ac:dyDescent="0.25">
      <c r="A14" s="13" t="s">
        <v>9</v>
      </c>
      <c r="B14" s="13" t="s">
        <v>10</v>
      </c>
      <c r="C14" s="13" t="s">
        <v>41</v>
      </c>
      <c r="D14" s="13" t="s">
        <v>22</v>
      </c>
      <c r="E14" s="14" t="s">
        <v>11</v>
      </c>
      <c r="F14" s="13"/>
      <c r="G14" s="14"/>
      <c r="H14" s="15">
        <f>SUM(H10:H13)</f>
        <v>14900</v>
      </c>
      <c r="I14" s="16">
        <f>COUNT(H10:H13)</f>
        <v>4</v>
      </c>
    </row>
    <row r="15" spans="1:11" customFormat="1" ht="15" x14ac:dyDescent="0.25">
      <c r="A15" s="18" t="s">
        <v>9</v>
      </c>
      <c r="B15" s="18" t="s">
        <v>10</v>
      </c>
      <c r="C15" s="18" t="s">
        <v>41</v>
      </c>
      <c r="D15" s="18" t="s">
        <v>48</v>
      </c>
      <c r="E15" s="18" t="s">
        <v>49</v>
      </c>
      <c r="F15" s="18" t="s">
        <v>50</v>
      </c>
      <c r="G15" s="18" t="s">
        <v>51</v>
      </c>
      <c r="H15" s="19">
        <v>24000</v>
      </c>
      <c r="I15" s="20"/>
    </row>
    <row r="16" spans="1:11" ht="15" x14ac:dyDescent="0.25">
      <c r="A16" s="13" t="s">
        <v>9</v>
      </c>
      <c r="B16" s="13" t="s">
        <v>10</v>
      </c>
      <c r="C16" s="13" t="s">
        <v>41</v>
      </c>
      <c r="D16" s="13" t="s">
        <v>48</v>
      </c>
      <c r="E16" s="14" t="s">
        <v>11</v>
      </c>
      <c r="F16" s="13"/>
      <c r="G16" s="14"/>
      <c r="H16" s="15">
        <f>SUM(H15)</f>
        <v>24000</v>
      </c>
      <c r="I16" s="16">
        <f>COUNT(H15)</f>
        <v>1</v>
      </c>
    </row>
    <row r="17" spans="1:9" customFormat="1" ht="15" x14ac:dyDescent="0.25">
      <c r="A17" s="18" t="s">
        <v>9</v>
      </c>
      <c r="B17" s="18" t="s">
        <v>10</v>
      </c>
      <c r="C17" s="18" t="s">
        <v>52</v>
      </c>
      <c r="D17" s="18" t="s">
        <v>26</v>
      </c>
      <c r="E17" s="18" t="s">
        <v>27</v>
      </c>
      <c r="F17" s="18" t="s">
        <v>53</v>
      </c>
      <c r="G17" s="18" t="s">
        <v>54</v>
      </c>
      <c r="H17" s="19">
        <v>265</v>
      </c>
      <c r="I17" s="20"/>
    </row>
    <row r="18" spans="1:9" customFormat="1" ht="15" x14ac:dyDescent="0.25">
      <c r="A18" s="18" t="s">
        <v>9</v>
      </c>
      <c r="B18" s="18" t="s">
        <v>10</v>
      </c>
      <c r="C18" s="18" t="s">
        <v>110</v>
      </c>
      <c r="D18" s="18" t="s">
        <v>26</v>
      </c>
      <c r="E18" s="18" t="s">
        <v>27</v>
      </c>
      <c r="F18" s="18" t="s">
        <v>111</v>
      </c>
      <c r="G18" s="18" t="s">
        <v>112</v>
      </c>
      <c r="H18" s="19">
        <v>220</v>
      </c>
      <c r="I18" s="20"/>
    </row>
    <row r="19" spans="1:9" ht="15" x14ac:dyDescent="0.25">
      <c r="A19" s="13" t="s">
        <v>9</v>
      </c>
      <c r="B19" s="13" t="s">
        <v>10</v>
      </c>
      <c r="C19" s="13" t="s">
        <v>110</v>
      </c>
      <c r="D19" s="13" t="s">
        <v>26</v>
      </c>
      <c r="E19" s="14" t="s">
        <v>11</v>
      </c>
      <c r="F19" s="13"/>
      <c r="G19" s="14"/>
      <c r="H19" s="15">
        <f>SUM(H17:H18)</f>
        <v>485</v>
      </c>
      <c r="I19" s="16">
        <f>COUNT(H17:H18)</f>
        <v>2</v>
      </c>
    </row>
    <row r="20" spans="1:9" customFormat="1" ht="15" x14ac:dyDescent="0.25">
      <c r="A20" s="18" t="s">
        <v>9</v>
      </c>
      <c r="B20" s="18" t="s">
        <v>10</v>
      </c>
      <c r="C20" s="18" t="s">
        <v>52</v>
      </c>
      <c r="D20" s="18" t="s">
        <v>57</v>
      </c>
      <c r="E20" s="18" t="s">
        <v>58</v>
      </c>
      <c r="F20" s="18" t="s">
        <v>59</v>
      </c>
      <c r="G20" s="18" t="s">
        <v>60</v>
      </c>
      <c r="H20" s="19">
        <v>123.8</v>
      </c>
      <c r="I20" s="20"/>
    </row>
    <row r="21" spans="1:9" customFormat="1" ht="15" x14ac:dyDescent="0.25">
      <c r="A21" s="18" t="s">
        <v>9</v>
      </c>
      <c r="B21" s="18" t="s">
        <v>10</v>
      </c>
      <c r="C21" s="18" t="s">
        <v>63</v>
      </c>
      <c r="D21" s="18" t="s">
        <v>57</v>
      </c>
      <c r="E21" s="18" t="s">
        <v>58</v>
      </c>
      <c r="F21" s="18" t="s">
        <v>68</v>
      </c>
      <c r="G21" s="18" t="s">
        <v>69</v>
      </c>
      <c r="H21" s="19">
        <v>389.76</v>
      </c>
      <c r="I21" s="20"/>
    </row>
    <row r="22" spans="1:9" ht="15" x14ac:dyDescent="0.25">
      <c r="A22" s="13" t="s">
        <v>9</v>
      </c>
      <c r="B22" s="13" t="s">
        <v>10</v>
      </c>
      <c r="C22" s="13" t="s">
        <v>63</v>
      </c>
      <c r="D22" s="13" t="s">
        <v>57</v>
      </c>
      <c r="E22" s="14" t="s">
        <v>11</v>
      </c>
      <c r="F22" s="13"/>
      <c r="G22" s="14"/>
      <c r="H22" s="15">
        <f>SUM(H20:H21)</f>
        <v>513.55999999999995</v>
      </c>
      <c r="I22" s="16">
        <f>COUNT(H20:H21)</f>
        <v>2</v>
      </c>
    </row>
    <row r="23" spans="1:9" customFormat="1" ht="15" x14ac:dyDescent="0.25">
      <c r="A23" s="18" t="s">
        <v>9</v>
      </c>
      <c r="B23" s="18" t="s">
        <v>10</v>
      </c>
      <c r="C23" s="18" t="s">
        <v>52</v>
      </c>
      <c r="D23" s="18" t="s">
        <v>36</v>
      </c>
      <c r="E23" s="18" t="s">
        <v>37</v>
      </c>
      <c r="F23" s="18" t="s">
        <v>61</v>
      </c>
      <c r="G23" s="18" t="s">
        <v>62</v>
      </c>
      <c r="H23" s="19">
        <v>16990</v>
      </c>
      <c r="I23" s="20"/>
    </row>
    <row r="24" spans="1:9" customFormat="1" ht="15" x14ac:dyDescent="0.25">
      <c r="A24" s="18" t="s">
        <v>9</v>
      </c>
      <c r="B24" s="18" t="s">
        <v>10</v>
      </c>
      <c r="C24" s="18" t="s">
        <v>73</v>
      </c>
      <c r="D24" s="18" t="s">
        <v>36</v>
      </c>
      <c r="E24" s="18" t="s">
        <v>37</v>
      </c>
      <c r="F24" s="18" t="s">
        <v>78</v>
      </c>
      <c r="G24" s="18" t="s">
        <v>79</v>
      </c>
      <c r="H24" s="19">
        <v>21585</v>
      </c>
      <c r="I24" s="20"/>
    </row>
    <row r="25" spans="1:9" ht="15" x14ac:dyDescent="0.25">
      <c r="A25" s="13" t="s">
        <v>9</v>
      </c>
      <c r="B25" s="13" t="s">
        <v>10</v>
      </c>
      <c r="C25" s="13" t="s">
        <v>73</v>
      </c>
      <c r="D25" s="13" t="s">
        <v>36</v>
      </c>
      <c r="E25" s="14" t="s">
        <v>11</v>
      </c>
      <c r="F25" s="13"/>
      <c r="G25" s="14"/>
      <c r="H25" s="15">
        <f>SUM(H23:H24)</f>
        <v>38575</v>
      </c>
      <c r="I25" s="16">
        <f>COUNT(H23:H24)</f>
        <v>2</v>
      </c>
    </row>
    <row r="26" spans="1:9" customFormat="1" ht="15" x14ac:dyDescent="0.25">
      <c r="A26" s="18" t="s">
        <v>9</v>
      </c>
      <c r="B26" s="18" t="s">
        <v>10</v>
      </c>
      <c r="C26" s="18" t="s">
        <v>63</v>
      </c>
      <c r="D26" s="18" t="s">
        <v>16</v>
      </c>
      <c r="E26" s="18" t="s">
        <v>17</v>
      </c>
      <c r="F26" s="18" t="s">
        <v>64</v>
      </c>
      <c r="G26" s="18" t="s">
        <v>65</v>
      </c>
      <c r="H26" s="19">
        <v>615</v>
      </c>
      <c r="I26" s="20"/>
    </row>
    <row r="27" spans="1:9" customFormat="1" ht="15" x14ac:dyDescent="0.25">
      <c r="A27" s="18" t="s">
        <v>9</v>
      </c>
      <c r="B27" s="18" t="s">
        <v>10</v>
      </c>
      <c r="C27" s="18" t="s">
        <v>73</v>
      </c>
      <c r="D27" s="18" t="s">
        <v>16</v>
      </c>
      <c r="E27" s="18" t="s">
        <v>17</v>
      </c>
      <c r="F27" s="18" t="s">
        <v>74</v>
      </c>
      <c r="G27" s="18" t="s">
        <v>75</v>
      </c>
      <c r="H27" s="19">
        <v>1250</v>
      </c>
      <c r="I27" s="20"/>
    </row>
    <row r="28" spans="1:9" customFormat="1" ht="15" x14ac:dyDescent="0.25">
      <c r="A28" s="18" t="s">
        <v>9</v>
      </c>
      <c r="B28" s="18" t="s">
        <v>10</v>
      </c>
      <c r="C28" s="18" t="s">
        <v>103</v>
      </c>
      <c r="D28" s="18" t="s">
        <v>16</v>
      </c>
      <c r="E28" s="18" t="s">
        <v>17</v>
      </c>
      <c r="F28" s="18" t="s">
        <v>108</v>
      </c>
      <c r="G28" s="18" t="s">
        <v>109</v>
      </c>
      <c r="H28" s="19">
        <v>40</v>
      </c>
      <c r="I28" s="20"/>
    </row>
    <row r="29" spans="1:9" ht="15" x14ac:dyDescent="0.25">
      <c r="A29" s="13" t="s">
        <v>9</v>
      </c>
      <c r="B29" s="13" t="s">
        <v>10</v>
      </c>
      <c r="C29" s="13" t="s">
        <v>103</v>
      </c>
      <c r="D29" s="13" t="s">
        <v>16</v>
      </c>
      <c r="E29" s="14" t="s">
        <v>11</v>
      </c>
      <c r="F29" s="13"/>
      <c r="G29" s="14"/>
      <c r="H29" s="15">
        <f>SUM(H26:H28)</f>
        <v>1905</v>
      </c>
      <c r="I29" s="16">
        <f>COUNT(H26:H28)</f>
        <v>3</v>
      </c>
    </row>
    <row r="30" spans="1:9" customFormat="1" ht="15" x14ac:dyDescent="0.25">
      <c r="A30" s="18" t="s">
        <v>9</v>
      </c>
      <c r="B30" s="18" t="s">
        <v>10</v>
      </c>
      <c r="C30" s="18" t="s">
        <v>63</v>
      </c>
      <c r="D30" s="18" t="s">
        <v>34</v>
      </c>
      <c r="E30" s="18" t="s">
        <v>35</v>
      </c>
      <c r="F30" s="18" t="s">
        <v>66</v>
      </c>
      <c r="G30" s="18" t="s">
        <v>67</v>
      </c>
      <c r="H30" s="19">
        <v>5175</v>
      </c>
      <c r="I30" s="20"/>
    </row>
    <row r="31" spans="1:9" ht="15" x14ac:dyDescent="0.25">
      <c r="A31" s="13" t="s">
        <v>9</v>
      </c>
      <c r="B31" s="13" t="s">
        <v>10</v>
      </c>
      <c r="C31" s="13" t="s">
        <v>63</v>
      </c>
      <c r="D31" s="13" t="s">
        <v>34</v>
      </c>
      <c r="E31" s="14" t="s">
        <v>11</v>
      </c>
      <c r="F31" s="13"/>
      <c r="G31" s="14"/>
      <c r="H31" s="15">
        <f>SUM(H30)</f>
        <v>5175</v>
      </c>
      <c r="I31" s="16">
        <f>COUNT(H30)</f>
        <v>1</v>
      </c>
    </row>
    <row r="32" spans="1:9" customFormat="1" ht="15" x14ac:dyDescent="0.25">
      <c r="A32" s="18" t="s">
        <v>9</v>
      </c>
      <c r="B32" s="18" t="s">
        <v>10</v>
      </c>
      <c r="C32" s="18" t="s">
        <v>70</v>
      </c>
      <c r="D32" s="18" t="s">
        <v>32</v>
      </c>
      <c r="E32" s="18" t="s">
        <v>33</v>
      </c>
      <c r="F32" s="18" t="s">
        <v>71</v>
      </c>
      <c r="G32" s="18" t="s">
        <v>72</v>
      </c>
      <c r="H32" s="19">
        <v>440</v>
      </c>
      <c r="I32" s="20"/>
    </row>
    <row r="33" spans="1:9" ht="15" x14ac:dyDescent="0.25">
      <c r="A33" s="13" t="s">
        <v>9</v>
      </c>
      <c r="B33" s="13" t="s">
        <v>10</v>
      </c>
      <c r="C33" s="13" t="s">
        <v>70</v>
      </c>
      <c r="D33" s="13" t="s">
        <v>32</v>
      </c>
      <c r="E33" s="14" t="s">
        <v>11</v>
      </c>
      <c r="F33" s="13"/>
      <c r="G33" s="14"/>
      <c r="H33" s="15">
        <f>SUM(H32)</f>
        <v>440</v>
      </c>
      <c r="I33" s="16">
        <f>COUNT(H32)</f>
        <v>1</v>
      </c>
    </row>
    <row r="34" spans="1:9" customFormat="1" ht="15" x14ac:dyDescent="0.25">
      <c r="A34" s="18" t="s">
        <v>9</v>
      </c>
      <c r="B34" s="18" t="s">
        <v>10</v>
      </c>
      <c r="C34" s="18" t="s">
        <v>73</v>
      </c>
      <c r="D34" s="18" t="s">
        <v>30</v>
      </c>
      <c r="E34" s="18" t="s">
        <v>31</v>
      </c>
      <c r="F34" s="18" t="s">
        <v>76</v>
      </c>
      <c r="G34" s="18" t="s">
        <v>77</v>
      </c>
      <c r="H34" s="19">
        <v>4507.09</v>
      </c>
      <c r="I34" s="20"/>
    </row>
    <row r="35" spans="1:9" ht="15" x14ac:dyDescent="0.25">
      <c r="A35" s="13" t="s">
        <v>9</v>
      </c>
      <c r="B35" s="13" t="s">
        <v>10</v>
      </c>
      <c r="C35" s="13" t="s">
        <v>73</v>
      </c>
      <c r="D35" s="13" t="s">
        <v>30</v>
      </c>
      <c r="E35" s="14" t="s">
        <v>11</v>
      </c>
      <c r="F35" s="13"/>
      <c r="G35" s="14"/>
      <c r="H35" s="15">
        <f>SUM(H34)</f>
        <v>4507.09</v>
      </c>
      <c r="I35" s="16">
        <f>COUNT(H34)</f>
        <v>1</v>
      </c>
    </row>
    <row r="36" spans="1:9" customFormat="1" ht="15" x14ac:dyDescent="0.25">
      <c r="A36" s="18" t="s">
        <v>9</v>
      </c>
      <c r="B36" s="18" t="s">
        <v>10</v>
      </c>
      <c r="C36" s="18" t="s">
        <v>73</v>
      </c>
      <c r="D36" s="18" t="s">
        <v>80</v>
      </c>
      <c r="E36" s="18" t="s">
        <v>81</v>
      </c>
      <c r="F36" s="18" t="s">
        <v>82</v>
      </c>
      <c r="G36" s="18" t="s">
        <v>83</v>
      </c>
      <c r="H36" s="19">
        <v>4945</v>
      </c>
      <c r="I36" s="20"/>
    </row>
    <row r="37" spans="1:9" ht="15" x14ac:dyDescent="0.25">
      <c r="A37" s="13" t="s">
        <v>9</v>
      </c>
      <c r="B37" s="13" t="s">
        <v>10</v>
      </c>
      <c r="C37" s="13" t="s">
        <v>73</v>
      </c>
      <c r="D37" s="13" t="s">
        <v>80</v>
      </c>
      <c r="E37" s="14" t="s">
        <v>11</v>
      </c>
      <c r="F37" s="13"/>
      <c r="G37" s="14"/>
      <c r="H37" s="15">
        <f>SUM(H36)</f>
        <v>4945</v>
      </c>
      <c r="I37" s="16">
        <f>COUNT(H36)</f>
        <v>1</v>
      </c>
    </row>
    <row r="38" spans="1:9" customFormat="1" ht="15" x14ac:dyDescent="0.25">
      <c r="A38" s="18" t="s">
        <v>9</v>
      </c>
      <c r="B38" s="18" t="s">
        <v>10</v>
      </c>
      <c r="C38" s="18" t="s">
        <v>84</v>
      </c>
      <c r="D38" s="18" t="s">
        <v>24</v>
      </c>
      <c r="E38" s="18" t="s">
        <v>25</v>
      </c>
      <c r="F38" s="18" t="s">
        <v>85</v>
      </c>
      <c r="G38" s="18" t="s">
        <v>86</v>
      </c>
      <c r="H38" s="19">
        <v>50</v>
      </c>
      <c r="I38" s="20"/>
    </row>
    <row r="39" spans="1:9" ht="15" x14ac:dyDescent="0.25">
      <c r="A39" s="13" t="s">
        <v>9</v>
      </c>
      <c r="B39" s="13" t="s">
        <v>10</v>
      </c>
      <c r="C39" s="13" t="s">
        <v>84</v>
      </c>
      <c r="D39" s="13" t="s">
        <v>24</v>
      </c>
      <c r="E39" s="14" t="s">
        <v>11</v>
      </c>
      <c r="F39" s="13"/>
      <c r="G39" s="14"/>
      <c r="H39" s="15">
        <f>SUM(H38)</f>
        <v>50</v>
      </c>
      <c r="I39" s="16">
        <f>COUNT(H38)</f>
        <v>1</v>
      </c>
    </row>
    <row r="40" spans="1:9" customFormat="1" ht="15" x14ac:dyDescent="0.25">
      <c r="A40" s="18" t="s">
        <v>9</v>
      </c>
      <c r="B40" s="18" t="s">
        <v>10</v>
      </c>
      <c r="C40" s="18" t="s">
        <v>84</v>
      </c>
      <c r="D40" s="18" t="s">
        <v>12</v>
      </c>
      <c r="E40" s="18" t="s">
        <v>13</v>
      </c>
      <c r="F40" s="18" t="s">
        <v>87</v>
      </c>
      <c r="G40" s="18" t="s">
        <v>88</v>
      </c>
      <c r="H40" s="19">
        <v>50</v>
      </c>
      <c r="I40" s="20"/>
    </row>
    <row r="41" spans="1:9" ht="15" x14ac:dyDescent="0.25">
      <c r="A41" s="13" t="s">
        <v>9</v>
      </c>
      <c r="B41" s="13" t="s">
        <v>10</v>
      </c>
      <c r="C41" s="13" t="s">
        <v>84</v>
      </c>
      <c r="D41" s="13" t="s">
        <v>12</v>
      </c>
      <c r="E41" s="14" t="s">
        <v>11</v>
      </c>
      <c r="F41" s="13"/>
      <c r="G41" s="14"/>
      <c r="H41" s="15">
        <f>SUM(H40)</f>
        <v>50</v>
      </c>
      <c r="I41" s="16">
        <f>COUNT(H40)</f>
        <v>1</v>
      </c>
    </row>
    <row r="42" spans="1:9" customFormat="1" ht="15" x14ac:dyDescent="0.25">
      <c r="A42" s="18" t="s">
        <v>9</v>
      </c>
      <c r="B42" s="18" t="s">
        <v>10</v>
      </c>
      <c r="C42" s="18" t="s">
        <v>89</v>
      </c>
      <c r="D42" s="18" t="s">
        <v>90</v>
      </c>
      <c r="E42" s="18" t="s">
        <v>91</v>
      </c>
      <c r="F42" s="18" t="s">
        <v>92</v>
      </c>
      <c r="G42" s="18" t="s">
        <v>93</v>
      </c>
      <c r="H42" s="19">
        <v>624</v>
      </c>
      <c r="I42" s="20"/>
    </row>
    <row r="43" spans="1:9" ht="15" x14ac:dyDescent="0.25">
      <c r="A43" s="13" t="s">
        <v>9</v>
      </c>
      <c r="B43" s="13" t="s">
        <v>10</v>
      </c>
      <c r="C43" s="13" t="s">
        <v>89</v>
      </c>
      <c r="D43" s="13" t="s">
        <v>90</v>
      </c>
      <c r="E43" s="14" t="s">
        <v>11</v>
      </c>
      <c r="F43" s="13"/>
      <c r="G43" s="14"/>
      <c r="H43" s="15">
        <f>SUM(H42)</f>
        <v>624</v>
      </c>
      <c r="I43" s="16">
        <f>COUNT(H42)</f>
        <v>1</v>
      </c>
    </row>
    <row r="44" spans="1:9" customFormat="1" ht="15" x14ac:dyDescent="0.25">
      <c r="A44" s="18" t="s">
        <v>9</v>
      </c>
      <c r="B44" s="18" t="s">
        <v>10</v>
      </c>
      <c r="C44" s="18" t="s">
        <v>89</v>
      </c>
      <c r="D44" s="18" t="s">
        <v>94</v>
      </c>
      <c r="E44" s="18" t="s">
        <v>95</v>
      </c>
      <c r="F44" s="18" t="s">
        <v>96</v>
      </c>
      <c r="G44" s="18" t="s">
        <v>97</v>
      </c>
      <c r="H44" s="19">
        <v>72</v>
      </c>
      <c r="I44" s="20"/>
    </row>
    <row r="45" spans="1:9" ht="15" x14ac:dyDescent="0.25">
      <c r="A45" s="13" t="s">
        <v>9</v>
      </c>
      <c r="B45" s="13" t="s">
        <v>10</v>
      </c>
      <c r="C45" s="13" t="s">
        <v>89</v>
      </c>
      <c r="D45" s="13" t="s">
        <v>94</v>
      </c>
      <c r="E45" s="14" t="s">
        <v>11</v>
      </c>
      <c r="F45" s="13"/>
      <c r="G45" s="14"/>
      <c r="H45" s="15">
        <f>SUM(H44)</f>
        <v>72</v>
      </c>
      <c r="I45" s="16">
        <f>COUNT(H44)</f>
        <v>1</v>
      </c>
    </row>
    <row r="46" spans="1:9" customFormat="1" ht="15" x14ac:dyDescent="0.25">
      <c r="A46" s="18" t="s">
        <v>9</v>
      </c>
      <c r="B46" s="18" t="s">
        <v>10</v>
      </c>
      <c r="C46" s="18" t="s">
        <v>103</v>
      </c>
      <c r="D46" s="18" t="s">
        <v>18</v>
      </c>
      <c r="E46" s="18" t="s">
        <v>19</v>
      </c>
      <c r="F46" s="18" t="s">
        <v>104</v>
      </c>
      <c r="G46" s="18" t="s">
        <v>105</v>
      </c>
      <c r="H46" s="19">
        <v>850</v>
      </c>
      <c r="I46" s="20"/>
    </row>
    <row r="47" spans="1:9" customFormat="1" ht="15" x14ac:dyDescent="0.25">
      <c r="A47" s="18" t="s">
        <v>9</v>
      </c>
      <c r="B47" s="18" t="s">
        <v>10</v>
      </c>
      <c r="C47" s="18" t="s">
        <v>117</v>
      </c>
      <c r="D47" s="18" t="s">
        <v>18</v>
      </c>
      <c r="E47" s="18" t="s">
        <v>19</v>
      </c>
      <c r="F47" s="18" t="s">
        <v>118</v>
      </c>
      <c r="G47" s="18" t="s">
        <v>119</v>
      </c>
      <c r="H47" s="19">
        <v>5751.5</v>
      </c>
      <c r="I47" s="20"/>
    </row>
    <row r="48" spans="1:9" ht="15" x14ac:dyDescent="0.25">
      <c r="A48" s="13" t="s">
        <v>9</v>
      </c>
      <c r="B48" s="13" t="s">
        <v>10</v>
      </c>
      <c r="C48" s="13" t="s">
        <v>117</v>
      </c>
      <c r="D48" s="13" t="s">
        <v>18</v>
      </c>
      <c r="E48" s="14" t="s">
        <v>11</v>
      </c>
      <c r="F48" s="13"/>
      <c r="G48" s="14"/>
      <c r="H48" s="15">
        <f>SUM(H46:H47)</f>
        <v>6601.5</v>
      </c>
      <c r="I48" s="16">
        <f>COUNT(H46:H47)</f>
        <v>2</v>
      </c>
    </row>
    <row r="49" spans="1:9" customFormat="1" ht="15" x14ac:dyDescent="0.25">
      <c r="A49" s="18" t="s">
        <v>9</v>
      </c>
      <c r="B49" s="18" t="s">
        <v>10</v>
      </c>
      <c r="C49" s="18" t="s">
        <v>103</v>
      </c>
      <c r="D49" s="18" t="s">
        <v>38</v>
      </c>
      <c r="E49" s="18" t="s">
        <v>39</v>
      </c>
      <c r="F49" s="18" t="s">
        <v>106</v>
      </c>
      <c r="G49" s="18" t="s">
        <v>107</v>
      </c>
      <c r="H49" s="19">
        <v>875</v>
      </c>
      <c r="I49" s="20"/>
    </row>
    <row r="50" spans="1:9" customFormat="1" ht="15" x14ac:dyDescent="0.25">
      <c r="A50" s="18" t="s">
        <v>9</v>
      </c>
      <c r="B50" s="18" t="s">
        <v>10</v>
      </c>
      <c r="C50" s="18" t="s">
        <v>132</v>
      </c>
      <c r="D50" s="18" t="s">
        <v>38</v>
      </c>
      <c r="E50" s="18" t="s">
        <v>39</v>
      </c>
      <c r="F50" s="18" t="s">
        <v>133</v>
      </c>
      <c r="G50" s="18" t="s">
        <v>134</v>
      </c>
      <c r="H50" s="19">
        <v>1000</v>
      </c>
      <c r="I50" s="20"/>
    </row>
    <row r="51" spans="1:9" ht="15" x14ac:dyDescent="0.25">
      <c r="A51" s="13" t="s">
        <v>9</v>
      </c>
      <c r="B51" s="13" t="s">
        <v>10</v>
      </c>
      <c r="C51" s="13" t="s">
        <v>132</v>
      </c>
      <c r="D51" s="13" t="s">
        <v>38</v>
      </c>
      <c r="E51" s="14" t="s">
        <v>11</v>
      </c>
      <c r="F51" s="13"/>
      <c r="G51" s="14"/>
      <c r="H51" s="15">
        <f>SUM(H49:H50)</f>
        <v>1875</v>
      </c>
      <c r="I51" s="16">
        <f>COUNT(H49:H50)</f>
        <v>2</v>
      </c>
    </row>
    <row r="52" spans="1:9" customFormat="1" ht="15" x14ac:dyDescent="0.25">
      <c r="A52" s="18" t="s">
        <v>9</v>
      </c>
      <c r="B52" s="18" t="s">
        <v>10</v>
      </c>
      <c r="C52" s="18" t="s">
        <v>110</v>
      </c>
      <c r="D52" s="18" t="s">
        <v>113</v>
      </c>
      <c r="E52" s="18" t="s">
        <v>114</v>
      </c>
      <c r="F52" s="18" t="s">
        <v>115</v>
      </c>
      <c r="G52" s="18" t="s">
        <v>116</v>
      </c>
      <c r="H52" s="19">
        <v>22932</v>
      </c>
      <c r="I52" s="20"/>
    </row>
    <row r="53" spans="1:9" ht="15" x14ac:dyDescent="0.25">
      <c r="A53" s="13" t="s">
        <v>9</v>
      </c>
      <c r="B53" s="13" t="s">
        <v>10</v>
      </c>
      <c r="C53" s="13" t="s">
        <v>110</v>
      </c>
      <c r="D53" s="13" t="s">
        <v>113</v>
      </c>
      <c r="E53" s="14" t="s">
        <v>11</v>
      </c>
      <c r="F53" s="13"/>
      <c r="G53" s="14"/>
      <c r="H53" s="15">
        <f>SUM(H52)</f>
        <v>22932</v>
      </c>
      <c r="I53" s="16">
        <f>COUNT(H52)</f>
        <v>1</v>
      </c>
    </row>
    <row r="54" spans="1:9" customFormat="1" ht="15" x14ac:dyDescent="0.25">
      <c r="A54" s="18" t="s">
        <v>9</v>
      </c>
      <c r="B54" s="18" t="s">
        <v>10</v>
      </c>
      <c r="C54" s="18" t="s">
        <v>117</v>
      </c>
      <c r="D54" s="18" t="s">
        <v>120</v>
      </c>
      <c r="E54" s="18" t="s">
        <v>121</v>
      </c>
      <c r="F54" s="18" t="s">
        <v>122</v>
      </c>
      <c r="G54" s="18" t="s">
        <v>123</v>
      </c>
      <c r="H54" s="19">
        <v>30</v>
      </c>
      <c r="I54" s="20"/>
    </row>
    <row r="55" spans="1:9" ht="15" x14ac:dyDescent="0.25">
      <c r="A55" s="13" t="s">
        <v>9</v>
      </c>
      <c r="B55" s="13" t="s">
        <v>10</v>
      </c>
      <c r="C55" s="13" t="s">
        <v>117</v>
      </c>
      <c r="D55" s="13" t="s">
        <v>120</v>
      </c>
      <c r="E55" s="14" t="s">
        <v>11</v>
      </c>
      <c r="F55" s="13"/>
      <c r="G55" s="14"/>
      <c r="H55" s="15">
        <f>SUM(H54)</f>
        <v>30</v>
      </c>
      <c r="I55" s="16">
        <f>COUNT(H54)</f>
        <v>1</v>
      </c>
    </row>
    <row r="56" spans="1:9" customFormat="1" ht="15" x14ac:dyDescent="0.25">
      <c r="A56" s="18" t="s">
        <v>9</v>
      </c>
      <c r="B56" s="18" t="s">
        <v>10</v>
      </c>
      <c r="C56" s="18" t="s">
        <v>117</v>
      </c>
      <c r="D56" s="18" t="s">
        <v>124</v>
      </c>
      <c r="E56" s="18" t="s">
        <v>125</v>
      </c>
      <c r="F56" s="18" t="s">
        <v>126</v>
      </c>
      <c r="G56" s="18" t="s">
        <v>127</v>
      </c>
      <c r="H56" s="19">
        <v>700</v>
      </c>
      <c r="I56" s="20"/>
    </row>
    <row r="57" spans="1:9" ht="15" x14ac:dyDescent="0.25">
      <c r="A57" s="13" t="s">
        <v>9</v>
      </c>
      <c r="B57" s="13" t="s">
        <v>10</v>
      </c>
      <c r="C57" s="13" t="s">
        <v>117</v>
      </c>
      <c r="D57" s="13" t="s">
        <v>124</v>
      </c>
      <c r="E57" s="14" t="s">
        <v>11</v>
      </c>
      <c r="F57" s="13"/>
      <c r="G57" s="14"/>
      <c r="H57" s="15">
        <f>SUM(H56)</f>
        <v>700</v>
      </c>
      <c r="I57" s="16">
        <f>COUNT(H56)</f>
        <v>1</v>
      </c>
    </row>
    <row r="58" spans="1:9" customFormat="1" ht="15" x14ac:dyDescent="0.25">
      <c r="A58" s="18" t="s">
        <v>9</v>
      </c>
      <c r="B58" s="18" t="s">
        <v>10</v>
      </c>
      <c r="C58" s="18" t="s">
        <v>132</v>
      </c>
      <c r="D58" s="18" t="s">
        <v>129</v>
      </c>
      <c r="E58" s="18" t="s">
        <v>130</v>
      </c>
      <c r="F58" s="18" t="s">
        <v>135</v>
      </c>
      <c r="G58" s="18" t="s">
        <v>136</v>
      </c>
      <c r="H58" s="19">
        <v>25</v>
      </c>
      <c r="I58" s="20"/>
    </row>
    <row r="59" spans="1:9" customFormat="1" ht="15" x14ac:dyDescent="0.25">
      <c r="A59" s="18" t="s">
        <v>9</v>
      </c>
      <c r="B59" s="18" t="s">
        <v>10</v>
      </c>
      <c r="C59" s="18" t="s">
        <v>132</v>
      </c>
      <c r="D59" s="18" t="s">
        <v>129</v>
      </c>
      <c r="E59" s="18" t="s">
        <v>130</v>
      </c>
      <c r="F59" s="18" t="s">
        <v>137</v>
      </c>
      <c r="G59" s="18" t="s">
        <v>138</v>
      </c>
      <c r="H59" s="19">
        <v>25</v>
      </c>
      <c r="I59" s="20"/>
    </row>
    <row r="60" spans="1:9" customFormat="1" ht="15" x14ac:dyDescent="0.25">
      <c r="A60" s="18" t="s">
        <v>9</v>
      </c>
      <c r="B60" s="18" t="s">
        <v>10</v>
      </c>
      <c r="C60" s="18" t="s">
        <v>132</v>
      </c>
      <c r="D60" s="18" t="s">
        <v>129</v>
      </c>
      <c r="E60" s="18" t="s">
        <v>130</v>
      </c>
      <c r="F60" s="18" t="s">
        <v>139</v>
      </c>
      <c r="G60" s="18" t="s">
        <v>140</v>
      </c>
      <c r="H60" s="19">
        <v>25</v>
      </c>
      <c r="I60" s="20"/>
    </row>
    <row r="61" spans="1:9" customFormat="1" ht="15" x14ac:dyDescent="0.25">
      <c r="A61" s="18" t="s">
        <v>9</v>
      </c>
      <c r="B61" s="18" t="s">
        <v>10</v>
      </c>
      <c r="C61" s="18" t="s">
        <v>132</v>
      </c>
      <c r="D61" s="18" t="s">
        <v>129</v>
      </c>
      <c r="E61" s="18" t="s">
        <v>130</v>
      </c>
      <c r="F61" s="18" t="s">
        <v>141</v>
      </c>
      <c r="G61" s="18" t="s">
        <v>142</v>
      </c>
      <c r="H61" s="19">
        <v>25</v>
      </c>
      <c r="I61" s="20"/>
    </row>
    <row r="62" spans="1:9" customFormat="1" ht="15" x14ac:dyDescent="0.25">
      <c r="A62" s="18" t="s">
        <v>9</v>
      </c>
      <c r="B62" s="18" t="s">
        <v>10</v>
      </c>
      <c r="C62" s="18" t="s">
        <v>128</v>
      </c>
      <c r="D62" s="18" t="s">
        <v>129</v>
      </c>
      <c r="E62" s="18" t="s">
        <v>130</v>
      </c>
      <c r="F62" s="18" t="s">
        <v>131</v>
      </c>
      <c r="G62" s="18" t="s">
        <v>162</v>
      </c>
      <c r="H62" s="19">
        <v>25</v>
      </c>
      <c r="I62" s="20"/>
    </row>
    <row r="63" spans="1:9" ht="15" x14ac:dyDescent="0.25">
      <c r="A63" s="13" t="s">
        <v>9</v>
      </c>
      <c r="B63" s="13" t="s">
        <v>10</v>
      </c>
      <c r="C63" s="13" t="s">
        <v>128</v>
      </c>
      <c r="D63" s="13" t="s">
        <v>129</v>
      </c>
      <c r="E63" s="14" t="s">
        <v>11</v>
      </c>
      <c r="F63" s="13"/>
      <c r="G63" s="14"/>
      <c r="H63" s="15">
        <f>SUM(H58:H62)</f>
        <v>125</v>
      </c>
      <c r="I63" s="16">
        <f>COUNT(H58:H62)</f>
        <v>5</v>
      </c>
    </row>
    <row r="64" spans="1:9" customFormat="1" ht="15" x14ac:dyDescent="0.25">
      <c r="A64" s="18" t="s">
        <v>9</v>
      </c>
      <c r="B64" s="18" t="s">
        <v>10</v>
      </c>
      <c r="C64" s="18" t="s">
        <v>143</v>
      </c>
      <c r="D64" s="18" t="s">
        <v>20</v>
      </c>
      <c r="E64" s="18" t="s">
        <v>21</v>
      </c>
      <c r="F64" s="18" t="s">
        <v>144</v>
      </c>
      <c r="G64" s="18" t="s">
        <v>145</v>
      </c>
      <c r="H64" s="19">
        <v>11320</v>
      </c>
      <c r="I64" s="20"/>
    </row>
    <row r="65" spans="1:9" ht="15" x14ac:dyDescent="0.25">
      <c r="A65" s="13" t="s">
        <v>9</v>
      </c>
      <c r="B65" s="13" t="s">
        <v>10</v>
      </c>
      <c r="C65" s="13" t="s">
        <v>143</v>
      </c>
      <c r="D65" s="13" t="s">
        <v>20</v>
      </c>
      <c r="E65" s="14" t="s">
        <v>11</v>
      </c>
      <c r="F65" s="13"/>
      <c r="G65" s="14"/>
      <c r="H65" s="15">
        <f>SUM(H64)</f>
        <v>11320</v>
      </c>
      <c r="I65" s="16">
        <f>COUNT(H64)</f>
        <v>1</v>
      </c>
    </row>
    <row r="66" spans="1:9" customFormat="1" ht="15" x14ac:dyDescent="0.25">
      <c r="A66" s="18" t="s">
        <v>9</v>
      </c>
      <c r="B66" s="18" t="s">
        <v>10</v>
      </c>
      <c r="C66" s="18" t="s">
        <v>143</v>
      </c>
      <c r="D66" s="18" t="s">
        <v>28</v>
      </c>
      <c r="E66" s="18" t="s">
        <v>29</v>
      </c>
      <c r="F66" s="18" t="s">
        <v>146</v>
      </c>
      <c r="G66" s="18" t="s">
        <v>147</v>
      </c>
      <c r="H66" s="19">
        <v>24301.8</v>
      </c>
      <c r="I66" s="20"/>
    </row>
    <row r="67" spans="1:9" ht="15" x14ac:dyDescent="0.25">
      <c r="A67" s="13" t="s">
        <v>9</v>
      </c>
      <c r="B67" s="13" t="s">
        <v>10</v>
      </c>
      <c r="C67" s="13" t="s">
        <v>143</v>
      </c>
      <c r="D67" s="13" t="s">
        <v>28</v>
      </c>
      <c r="E67" s="14" t="s">
        <v>11</v>
      </c>
      <c r="F67" s="13"/>
      <c r="G67" s="14"/>
      <c r="H67" s="15">
        <f>SUM(H66)</f>
        <v>24301.8</v>
      </c>
      <c r="I67" s="16">
        <f>COUNT(H66)</f>
        <v>1</v>
      </c>
    </row>
    <row r="68" spans="1:9" customFormat="1" ht="15" x14ac:dyDescent="0.25">
      <c r="A68" s="18" t="s">
        <v>9</v>
      </c>
      <c r="B68" s="18" t="s">
        <v>10</v>
      </c>
      <c r="C68" s="18" t="s">
        <v>143</v>
      </c>
      <c r="D68" s="18" t="s">
        <v>148</v>
      </c>
      <c r="E68" s="18" t="s">
        <v>149</v>
      </c>
      <c r="F68" s="18" t="s">
        <v>150</v>
      </c>
      <c r="G68" s="18" t="s">
        <v>151</v>
      </c>
      <c r="H68" s="19">
        <v>8935.4</v>
      </c>
      <c r="I68" s="20"/>
    </row>
    <row r="69" spans="1:9" ht="15" x14ac:dyDescent="0.25">
      <c r="A69" s="13" t="s">
        <v>9</v>
      </c>
      <c r="B69" s="13" t="s">
        <v>10</v>
      </c>
      <c r="C69" s="13" t="s">
        <v>143</v>
      </c>
      <c r="D69" s="13" t="s">
        <v>148</v>
      </c>
      <c r="E69" s="14" t="s">
        <v>11</v>
      </c>
      <c r="F69" s="13"/>
      <c r="G69" s="14"/>
      <c r="H69" s="15">
        <f>SUM(H68)</f>
        <v>8935.4</v>
      </c>
      <c r="I69" s="16">
        <f>COUNT(H68)</f>
        <v>1</v>
      </c>
    </row>
    <row r="70" spans="1:9" customFormat="1" ht="15" x14ac:dyDescent="0.25">
      <c r="A70" s="18" t="s">
        <v>9</v>
      </c>
      <c r="B70" s="18" t="s">
        <v>10</v>
      </c>
      <c r="C70" s="18" t="s">
        <v>143</v>
      </c>
      <c r="D70" s="18" t="s">
        <v>152</v>
      </c>
      <c r="E70" s="18" t="s">
        <v>153</v>
      </c>
      <c r="F70" s="18" t="s">
        <v>154</v>
      </c>
      <c r="G70" s="18" t="s">
        <v>155</v>
      </c>
      <c r="H70" s="19">
        <v>445</v>
      </c>
      <c r="I70" s="20"/>
    </row>
    <row r="71" spans="1:9" customFormat="1" ht="15" x14ac:dyDescent="0.25">
      <c r="A71" s="18" t="s">
        <v>9</v>
      </c>
      <c r="B71" s="18" t="s">
        <v>10</v>
      </c>
      <c r="C71" s="18" t="s">
        <v>143</v>
      </c>
      <c r="D71" s="18" t="s">
        <v>152</v>
      </c>
      <c r="E71" s="18" t="s">
        <v>153</v>
      </c>
      <c r="F71" s="18" t="s">
        <v>156</v>
      </c>
      <c r="G71" s="18" t="s">
        <v>157</v>
      </c>
      <c r="H71" s="19">
        <v>445</v>
      </c>
      <c r="I71" s="20"/>
    </row>
    <row r="72" spans="1:9" ht="15" x14ac:dyDescent="0.25">
      <c r="A72" s="13" t="s">
        <v>9</v>
      </c>
      <c r="B72" s="13" t="s">
        <v>10</v>
      </c>
      <c r="C72" s="13" t="s">
        <v>143</v>
      </c>
      <c r="D72" s="13" t="s">
        <v>152</v>
      </c>
      <c r="E72" s="14" t="s">
        <v>11</v>
      </c>
      <c r="F72" s="13"/>
      <c r="G72" s="14"/>
      <c r="H72" s="15">
        <f>SUM(H70:H71)</f>
        <v>890</v>
      </c>
      <c r="I72" s="16">
        <f>COUNT(H70:H71)</f>
        <v>2</v>
      </c>
    </row>
    <row r="73" spans="1:9" customFormat="1" ht="15" x14ac:dyDescent="0.25">
      <c r="A73" s="18" t="s">
        <v>9</v>
      </c>
      <c r="B73" s="18" t="s">
        <v>10</v>
      </c>
      <c r="C73" s="18" t="s">
        <v>143</v>
      </c>
      <c r="D73" s="18" t="s">
        <v>158</v>
      </c>
      <c r="E73" s="18" t="s">
        <v>159</v>
      </c>
      <c r="F73" s="18" t="s">
        <v>160</v>
      </c>
      <c r="G73" s="18" t="s">
        <v>161</v>
      </c>
      <c r="H73" s="19">
        <v>185</v>
      </c>
      <c r="I73" s="20"/>
    </row>
    <row r="74" spans="1:9" ht="15" x14ac:dyDescent="0.25">
      <c r="A74" s="13" t="s">
        <v>9</v>
      </c>
      <c r="B74" s="13" t="s">
        <v>10</v>
      </c>
      <c r="C74" s="13" t="s">
        <v>143</v>
      </c>
      <c r="D74" s="13" t="s">
        <v>158</v>
      </c>
      <c r="E74" s="14" t="s">
        <v>11</v>
      </c>
      <c r="F74" s="13"/>
      <c r="G74" s="14"/>
      <c r="H74" s="15">
        <f>SUM(H73)</f>
        <v>185</v>
      </c>
      <c r="I74" s="16">
        <f>COUNT(H73)</f>
        <v>1</v>
      </c>
    </row>
    <row r="75" spans="1:9" ht="15.75" thickBot="1" x14ac:dyDescent="0.3">
      <c r="A75" s="13" t="s">
        <v>14</v>
      </c>
      <c r="B75" s="13"/>
      <c r="C75" s="13"/>
      <c r="D75" s="13"/>
      <c r="E75" s="14"/>
      <c r="F75" s="13"/>
      <c r="G75" s="14"/>
      <c r="H75" s="22">
        <f>+H9+H14+H16+H19+H22+H25+H29+H31+H33+H35+H37+H39+H41+H43+H45+H48+H51+H53+H55+H57+H63+H65+H67+H69+H72+H74</f>
        <v>179937.54999999996</v>
      </c>
      <c r="I75" s="23">
        <f>+I9+I14+I16+I19+I22+I25+I29+I31+I33+I35+I37+I39+I41+I43+I45+I48+I51+I53+I55+I57+I63+I65+I67+I69+I72+I74</f>
        <v>41</v>
      </c>
    </row>
    <row r="76" spans="1:9" customFormat="1" ht="15.75" thickTop="1" x14ac:dyDescent="0.25">
      <c r="A76" s="18"/>
      <c r="B76" s="18"/>
      <c r="C76" s="18"/>
      <c r="D76" s="18"/>
      <c r="E76" s="18"/>
      <c r="F76" s="18"/>
      <c r="G76" s="18"/>
      <c r="H76" s="19"/>
      <c r="I76" s="20"/>
    </row>
    <row r="77" spans="1:9" customFormat="1" ht="15" x14ac:dyDescent="0.25">
      <c r="A77" s="18"/>
      <c r="B77" s="18"/>
      <c r="C77" s="18"/>
      <c r="D77" s="18"/>
      <c r="E77" s="18"/>
      <c r="F77" s="18"/>
      <c r="G77" s="18"/>
      <c r="H77" s="19"/>
      <c r="I77" s="20"/>
    </row>
    <row r="78" spans="1:9" customFormat="1" ht="15" x14ac:dyDescent="0.25">
      <c r="A78" s="18"/>
      <c r="B78" s="18"/>
      <c r="C78" s="18"/>
      <c r="D78" s="18"/>
      <c r="E78" s="18"/>
      <c r="F78" s="18"/>
      <c r="G78" s="18"/>
      <c r="H78" s="19"/>
      <c r="I78" s="20"/>
    </row>
    <row r="79" spans="1:9" customFormat="1" ht="15" x14ac:dyDescent="0.25">
      <c r="A79" s="18"/>
      <c r="B79" s="18"/>
      <c r="C79" s="18"/>
      <c r="D79" s="18"/>
      <c r="E79" s="18"/>
      <c r="F79" s="18"/>
      <c r="G79" s="18"/>
      <c r="H79" s="19"/>
      <c r="I79" s="20"/>
    </row>
    <row r="80" spans="1:9" customFormat="1" ht="15" x14ac:dyDescent="0.25">
      <c r="A80" s="18"/>
      <c r="B80" s="18"/>
      <c r="C80" s="18"/>
      <c r="D80" s="18"/>
      <c r="E80" s="18"/>
      <c r="F80" s="18"/>
      <c r="G80" s="18"/>
      <c r="H80" s="19"/>
      <c r="I80" s="20"/>
    </row>
    <row r="81" spans="1:11" customFormat="1" ht="15" x14ac:dyDescent="0.25">
      <c r="A81" s="18"/>
      <c r="B81" s="18"/>
      <c r="C81" s="18"/>
      <c r="D81" s="18"/>
      <c r="E81" s="18"/>
      <c r="F81" s="18"/>
      <c r="G81" s="18"/>
      <c r="H81" s="19"/>
      <c r="I81" s="20"/>
    </row>
    <row r="82" spans="1:11" ht="15" x14ac:dyDescent="0.25">
      <c r="A82" s="13"/>
      <c r="B82" s="13"/>
      <c r="C82" s="13"/>
      <c r="D82" s="13"/>
      <c r="E82" s="14"/>
      <c r="F82" s="13"/>
      <c r="G82" s="18"/>
      <c r="H82" s="19"/>
      <c r="I82" s="20"/>
      <c r="J82"/>
    </row>
    <row r="83" spans="1:11" ht="15" x14ac:dyDescent="0.25">
      <c r="A83" s="13"/>
      <c r="B83" s="13"/>
      <c r="C83" s="13"/>
      <c r="D83" s="13"/>
      <c r="E83" s="14"/>
      <c r="F83" s="13"/>
      <c r="G83" s="18"/>
      <c r="H83" s="19"/>
      <c r="I83" s="20"/>
      <c r="J83"/>
    </row>
    <row r="84" spans="1:11" ht="15" x14ac:dyDescent="0.25">
      <c r="A84" s="18"/>
      <c r="B84" s="18"/>
      <c r="C84" s="18"/>
      <c r="D84" s="18"/>
      <c r="E84" s="21"/>
      <c r="F84" s="18"/>
      <c r="G84" s="18"/>
      <c r="H84" s="19"/>
      <c r="I84" s="20"/>
      <c r="J84"/>
      <c r="K84" s="12"/>
    </row>
    <row r="85" spans="1:11" x14ac:dyDescent="0.25">
      <c r="A85" s="7"/>
      <c r="B85" s="7"/>
      <c r="C85" s="7"/>
      <c r="D85" s="7"/>
      <c r="E85" s="6"/>
      <c r="F85" s="7"/>
      <c r="G85" s="6"/>
      <c r="H85" s="8"/>
      <c r="I85" s="10"/>
    </row>
    <row r="86" spans="1:11" x14ac:dyDescent="0.25">
      <c r="A86" s="7"/>
      <c r="B86" s="7"/>
      <c r="C86" s="7"/>
      <c r="D86" s="7"/>
      <c r="E86" s="6"/>
      <c r="F86" s="7"/>
      <c r="G86" s="6"/>
      <c r="H86" s="8"/>
      <c r="I86" s="10"/>
    </row>
    <row r="87" spans="1:11" x14ac:dyDescent="0.25">
      <c r="A87" s="7"/>
      <c r="B87" s="7"/>
      <c r="C87" s="7"/>
      <c r="D87" s="7"/>
      <c r="E87" s="6"/>
      <c r="F87" s="7"/>
      <c r="G87" s="6"/>
      <c r="H87" s="8"/>
      <c r="I87" s="10"/>
    </row>
    <row r="88" spans="1:11" x14ac:dyDescent="0.25">
      <c r="A88" s="7"/>
      <c r="B88" s="7"/>
      <c r="C88" s="7"/>
      <c r="D88" s="7"/>
      <c r="E88" s="6"/>
      <c r="F88" s="7"/>
      <c r="G88" s="6"/>
      <c r="H88" s="8"/>
      <c r="I88" s="10"/>
    </row>
    <row r="89" spans="1:11" x14ac:dyDescent="0.25">
      <c r="A89" s="7"/>
      <c r="B89" s="7"/>
      <c r="C89" s="7"/>
      <c r="D89" s="7"/>
      <c r="E89" s="6"/>
      <c r="F89" s="7"/>
      <c r="G89" s="6"/>
      <c r="H89" s="8"/>
      <c r="I89" s="10"/>
    </row>
    <row r="90" spans="1:11" x14ac:dyDescent="0.25">
      <c r="A90" s="7"/>
      <c r="B90" s="7"/>
      <c r="C90" s="7"/>
      <c r="D90" s="7"/>
      <c r="E90" s="6"/>
      <c r="F90" s="7"/>
      <c r="G90" s="6"/>
      <c r="H90" s="8"/>
      <c r="I90" s="10"/>
    </row>
    <row r="91" spans="1:11" x14ac:dyDescent="0.25">
      <c r="A91" s="7"/>
      <c r="B91" s="7"/>
      <c r="C91" s="7"/>
      <c r="D91" s="7"/>
      <c r="E91" s="6"/>
      <c r="F91" s="7"/>
      <c r="G91" s="6"/>
      <c r="H91" s="8"/>
      <c r="I91" s="10"/>
    </row>
    <row r="92" spans="1:11" x14ac:dyDescent="0.25">
      <c r="A92" s="7"/>
      <c r="B92" s="7"/>
      <c r="C92" s="7"/>
      <c r="D92" s="7"/>
      <c r="E92" s="6"/>
      <c r="F92" s="7"/>
      <c r="G92" s="6"/>
      <c r="H92" s="8"/>
      <c r="I92" s="10"/>
    </row>
    <row r="93" spans="1:11" x14ac:dyDescent="0.25">
      <c r="A93" s="7"/>
      <c r="B93" s="7"/>
      <c r="C93" s="7"/>
      <c r="D93" s="7"/>
      <c r="E93" s="6"/>
      <c r="F93" s="7"/>
      <c r="G93" s="6"/>
      <c r="H93" s="8"/>
      <c r="I93" s="10"/>
    </row>
    <row r="94" spans="1:11" x14ac:dyDescent="0.25">
      <c r="A94" s="7"/>
      <c r="B94" s="7"/>
      <c r="C94" s="7"/>
      <c r="D94" s="7"/>
      <c r="E94" s="6"/>
      <c r="F94" s="7"/>
      <c r="G94" s="6"/>
      <c r="H94" s="8"/>
      <c r="I94" s="10"/>
    </row>
    <row r="95" spans="1:11" x14ac:dyDescent="0.25">
      <c r="A95" s="7"/>
      <c r="B95" s="7"/>
      <c r="C95" s="7"/>
      <c r="D95" s="7"/>
      <c r="E95" s="6"/>
      <c r="F95" s="7"/>
      <c r="G95" s="6"/>
      <c r="H95" s="8"/>
      <c r="I95" s="10"/>
    </row>
    <row r="96" spans="1:11" x14ac:dyDescent="0.25">
      <c r="A96" s="7"/>
      <c r="B96" s="7"/>
      <c r="C96" s="7"/>
      <c r="D96" s="7"/>
      <c r="E96" s="6"/>
      <c r="F96" s="7"/>
      <c r="G96" s="6"/>
      <c r="H96" s="8"/>
      <c r="I96" s="10"/>
    </row>
    <row r="97" spans="1:9" x14ac:dyDescent="0.25">
      <c r="A97" s="7"/>
      <c r="B97" s="7"/>
      <c r="C97" s="7"/>
      <c r="D97" s="7"/>
      <c r="E97" s="6"/>
      <c r="F97" s="7"/>
      <c r="G97" s="6"/>
      <c r="H97" s="8"/>
      <c r="I97" s="10"/>
    </row>
    <row r="98" spans="1:9" x14ac:dyDescent="0.25">
      <c r="A98" s="7"/>
      <c r="B98" s="7"/>
      <c r="C98" s="7"/>
      <c r="D98" s="7"/>
      <c r="E98" s="6"/>
      <c r="F98" s="7"/>
      <c r="G98" s="6"/>
      <c r="H98" s="8"/>
      <c r="I98" s="10"/>
    </row>
    <row r="99" spans="1:9" x14ac:dyDescent="0.25">
      <c r="A99" s="7"/>
      <c r="B99" s="7"/>
      <c r="C99" s="7"/>
      <c r="D99" s="7"/>
      <c r="E99" s="6"/>
      <c r="F99" s="7"/>
      <c r="G99" s="6"/>
      <c r="H99" s="8"/>
      <c r="I99" s="10"/>
    </row>
    <row r="100" spans="1:9" x14ac:dyDescent="0.25">
      <c r="A100" s="7"/>
      <c r="B100" s="7"/>
      <c r="C100" s="7"/>
      <c r="D100" s="7"/>
      <c r="E100" s="6"/>
      <c r="F100" s="7"/>
      <c r="G100" s="6"/>
      <c r="H100" s="8"/>
      <c r="I100" s="10"/>
    </row>
    <row r="101" spans="1:9" x14ac:dyDescent="0.25">
      <c r="A101" s="7"/>
      <c r="B101" s="7"/>
      <c r="C101" s="7"/>
      <c r="D101" s="7"/>
      <c r="E101" s="6"/>
      <c r="F101" s="7"/>
      <c r="G101" s="6"/>
      <c r="H101" s="8"/>
      <c r="I101" s="10"/>
    </row>
    <row r="102" spans="1:9" x14ac:dyDescent="0.25">
      <c r="A102" s="7"/>
      <c r="B102" s="7"/>
      <c r="C102" s="7"/>
      <c r="D102" s="7"/>
      <c r="E102" s="6"/>
      <c r="F102" s="7"/>
      <c r="G102" s="6"/>
      <c r="H102" s="8"/>
      <c r="I102" s="10"/>
    </row>
  </sheetData>
  <sheetProtection selectLockedCells="1" selectUnlockedCells="1"/>
  <mergeCells count="4">
    <mergeCell ref="A2:H2"/>
    <mergeCell ref="A1:H1"/>
    <mergeCell ref="A3:H3"/>
    <mergeCell ref="A4:H4"/>
  </mergeCells>
  <printOptions horizontalCentered="1"/>
  <pageMargins left="0.47244094488188981" right="0" top="0.51181102362204722" bottom="0.78740157480314965" header="0.31496062992125984" footer="0.51181102362204722"/>
  <pageSetup paperSize="14" scale="65" firstPageNumber="0" orientation="landscape" r:id="rId1"/>
  <headerFooter>
    <oddHeader xml:space="preserve">&amp;L&amp;G&amp;C&amp;"Times New Roman,Negrita"&amp;20&amp;K000000Instituto de la Defensa Pública Penal&amp;"Times New Roman,Normal"&amp;11
&amp;"Times New Roman,Cursiva"&amp;16Defendemos con excelencia, actuamos con transparencia&amp;"Times New Roman,Normal"&amp;11
</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Hoja1</vt:lpstr>
      <vt:lpstr>Hoja1!__xlnm_Print_Area</vt:lpstr>
      <vt:lpstr>Hoja1!__xlnm_Print_Titles</vt:lpstr>
      <vt:lpstr>Hoja1!Área_de_impresión</vt:lpstr>
      <vt:lpstr>Hoja1!Print_Area_0</vt:lpstr>
      <vt:lpstr>Hoja1!Print_Titles_0</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Mahony Perez</dc:creator>
  <cp:lastModifiedBy>Lic. Byron Estuardo Morales Lopez</cp:lastModifiedBy>
  <cp:lastPrinted>2025-08-05T14:46:08Z</cp:lastPrinted>
  <dcterms:created xsi:type="dcterms:W3CDTF">2018-11-08T20:32:11Z</dcterms:created>
  <dcterms:modified xsi:type="dcterms:W3CDTF">2025-08-05T21:21:21Z</dcterms:modified>
</cp:coreProperties>
</file>