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idpp\compras\PARA LIC PADILLA\INFORMES 2025\INFORMACION PUBLICA\INFORME BAJA CUANTIA\"/>
    </mc:Choice>
  </mc:AlternateContent>
  <bookViews>
    <workbookView xWindow="-120" yWindow="-120" windowWidth="20730" windowHeight="11160"/>
  </bookViews>
  <sheets>
    <sheet name="Hoja1" sheetId="1" r:id="rId1"/>
  </sheets>
  <definedNames>
    <definedName name="__xlnm_Print_Area" localSheetId="0">Hoja1!$A$1:$H$6</definedName>
    <definedName name="__xlnm_Print_Titles" localSheetId="0">Hoja1!$1:$6</definedName>
    <definedName name="_xlnm.Print_Area" localSheetId="0">Hoja1!$A$1:$I$134</definedName>
    <definedName name="Print_Area_0" localSheetId="0">Hoja1!$A$1:$H$6</definedName>
    <definedName name="Print_Titles_0" localSheetId="0">Hoja1!$1:$6</definedName>
    <definedName name="_xlnm.Print_Titles" localSheetId="0">Hoja1!$1:$6</definedName>
  </definedNames>
  <calcPr calcId="162913"/>
</workbook>
</file>

<file path=xl/calcChain.xml><?xml version="1.0" encoding="utf-8"?>
<calcChain xmlns="http://schemas.openxmlformats.org/spreadsheetml/2006/main">
  <c r="I133" i="1" l="1"/>
  <c r="H133" i="1"/>
  <c r="I85" i="1"/>
  <c r="H85" i="1"/>
  <c r="H65" i="1"/>
  <c r="H63" i="1"/>
  <c r="H60" i="1"/>
  <c r="H54" i="1"/>
  <c r="H52" i="1"/>
  <c r="H49" i="1"/>
  <c r="H46" i="1"/>
  <c r="H35" i="1"/>
  <c r="H32" i="1"/>
  <c r="H30" i="1"/>
  <c r="H28" i="1"/>
  <c r="H26" i="1"/>
  <c r="H15" i="1"/>
  <c r="H12" i="1"/>
  <c r="I96" i="1"/>
  <c r="H96" i="1"/>
  <c r="I88" i="1"/>
  <c r="H88" i="1"/>
  <c r="I81" i="1"/>
  <c r="H81" i="1"/>
  <c r="I76" i="1"/>
  <c r="H76" i="1"/>
  <c r="I60" i="1"/>
  <c r="I26" i="1"/>
  <c r="I132" i="1"/>
  <c r="H132" i="1"/>
  <c r="I130" i="1"/>
  <c r="H130" i="1"/>
  <c r="I128" i="1"/>
  <c r="H128" i="1"/>
  <c r="I126" i="1"/>
  <c r="H126" i="1"/>
  <c r="I124" i="1"/>
  <c r="H124" i="1"/>
  <c r="I122" i="1"/>
  <c r="H122" i="1"/>
  <c r="I120" i="1"/>
  <c r="H120" i="1"/>
  <c r="I118" i="1"/>
  <c r="H118" i="1"/>
  <c r="I116" i="1"/>
  <c r="H116" i="1"/>
  <c r="I114" i="1"/>
  <c r="H114" i="1"/>
  <c r="I112" i="1"/>
  <c r="H112" i="1"/>
  <c r="I110" i="1"/>
  <c r="H110" i="1"/>
  <c r="I105" i="1"/>
  <c r="H105" i="1"/>
  <c r="I103" i="1"/>
  <c r="H103" i="1"/>
  <c r="I101" i="1"/>
  <c r="H101" i="1"/>
  <c r="I92" i="1"/>
  <c r="H92" i="1"/>
  <c r="I90" i="1"/>
  <c r="H90" i="1"/>
  <c r="I78" i="1"/>
  <c r="H78" i="1"/>
  <c r="I69" i="1"/>
  <c r="H69" i="1"/>
  <c r="I67" i="1"/>
  <c r="H67" i="1"/>
  <c r="I56" i="1"/>
  <c r="H56" i="1"/>
  <c r="I54" i="1"/>
  <c r="I43" i="1"/>
  <c r="H43" i="1"/>
  <c r="I41" i="1"/>
  <c r="H41" i="1"/>
  <c r="I39" i="1"/>
  <c r="H39" i="1"/>
  <c r="I37" i="1"/>
  <c r="H37" i="1"/>
  <c r="I32" i="1"/>
  <c r="I30" i="1"/>
  <c r="I28" i="1"/>
  <c r="I12" i="1"/>
  <c r="I108" i="1"/>
  <c r="H108" i="1"/>
  <c r="I99" i="1"/>
  <c r="H99" i="1"/>
  <c r="I65" i="1"/>
  <c r="I63" i="1"/>
  <c r="I52" i="1"/>
  <c r="I49" i="1"/>
  <c r="I46" i="1"/>
  <c r="I35" i="1"/>
  <c r="I15" i="1"/>
  <c r="I136" i="1" l="1"/>
  <c r="H136" i="1"/>
</calcChain>
</file>

<file path=xl/sharedStrings.xml><?xml version="1.0" encoding="utf-8"?>
<sst xmlns="http://schemas.openxmlformats.org/spreadsheetml/2006/main" count="787" uniqueCount="276">
  <si>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</si>
  <si>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</si>
  <si>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</si>
  <si>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</si>
  <si>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</si>
  <si>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</si>
  <si>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</si>
  <si>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</si>
  <si>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</si>
  <si>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</si>
  <si>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</si>
  <si>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</si>
  <si>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330388</t>
  </si>
  <si>
    <t>CREDITO HIPOTECARIO NACIONAL DE GUATEMALA</t>
  </si>
  <si>
    <t>Resultado global</t>
  </si>
  <si>
    <t>LEY DEL PRESUPUESTO GENERAL DE INGRESOS Y EGRESOS DEL ESTADO PARA EL EJERCICIO FISCAL DOS MIL VEINTICINCO – DECRETO 36-2024, ARTICULO 33</t>
  </si>
  <si>
    <t>1236701K</t>
  </si>
  <si>
    <t>RUEDA,ESTRADA,,SOFIA,MERCEDES</t>
  </si>
  <si>
    <t>1045121</t>
  </si>
  <si>
    <t>VITATRAC SOCIEDAD ANONIMA</t>
  </si>
  <si>
    <t>5040701</t>
  </si>
  <si>
    <t>LLANTAS Y REENCAUCHES SOCIEDAD ANONIMA</t>
  </si>
  <si>
    <t>50819208</t>
  </si>
  <si>
    <t>AUTO DEPOT, SOCIEDAD ANÓNIMA</t>
  </si>
  <si>
    <t>42180597</t>
  </si>
  <si>
    <t>GONZALEZ,BOJORQUEZ,,HUGO,AMILCAR</t>
  </si>
  <si>
    <t>7516304</t>
  </si>
  <si>
    <t>HERNANDEZ,,,LIDIA,VERONICA</t>
  </si>
  <si>
    <t>120298384</t>
  </si>
  <si>
    <t>COMERCIALIZADORA DE PRODUCTOS FRESCOS P&amp;D , SOCIEDAD ANÓNIMA</t>
  </si>
  <si>
    <t>1526804</t>
  </si>
  <si>
    <t>LE MANS SOCIEDAD ANONIMA</t>
  </si>
  <si>
    <t>40029352</t>
  </si>
  <si>
    <t>ACCESORIOS ILIMITADOS, SOCIEDAD ANONIMA</t>
  </si>
  <si>
    <t>99295563</t>
  </si>
  <si>
    <t>AIRE PRO GUATEMALA, SOCIEDAD ANONIMA</t>
  </si>
  <si>
    <t>7378106</t>
  </si>
  <si>
    <t>OPERADORA DE TIENDAS, SOCIEDAD ANONIMA</t>
  </si>
  <si>
    <t>48636584</t>
  </si>
  <si>
    <t>GRUPO Q GUATEMALA, SOCIEDAD ANONIMA</t>
  </si>
  <si>
    <t>28155106</t>
  </si>
  <si>
    <t>LA PANERIA SOCIEDAD ANONIMA</t>
  </si>
  <si>
    <t>77477804</t>
  </si>
  <si>
    <t>MAZARIEGOS,GARCIA,,ERICK,FERNANDO</t>
  </si>
  <si>
    <t>116426055</t>
  </si>
  <si>
    <t>COMERCIALIZADORA ELECTRICA FERRETERA, SOCIEDAD ANONIMA</t>
  </si>
  <si>
    <t>111040051</t>
  </si>
  <si>
    <t>OVERCOM, SOCIEDAD ANÓNIMA</t>
  </si>
  <si>
    <t>76135519</t>
  </si>
  <si>
    <t>SAMAYOA,ARGUETA,,ALEXANDER,</t>
  </si>
  <si>
    <t>2/09/25</t>
  </si>
  <si>
    <t>2346125</t>
  </si>
  <si>
    <t>MUNICIPALIDAD DE MIXCO</t>
  </si>
  <si>
    <t>E568365305</t>
  </si>
  <si>
    <t>SERVICIO DE AGUA POTABLE DEL INMUEBLE QUE OCUPAN LAS OFICINAS DE LA SEDE MUNICIPAL DEL IDPP UBICADAS EN MIXCO CORRESPONDIENTE AL MES DE JULIO 2025</t>
  </si>
  <si>
    <t>3/09/25</t>
  </si>
  <si>
    <t>E568442415</t>
  </si>
  <si>
    <t>SUMINISTROS INFORMATICOS PARA REALIZAR TRABAJOS DE MANTENIMIENTO CORRECTIVO Y PREVENTIVO EN EL CABLEADO DE RED Y TELEFONICO EN AREAS DEL IDPP</t>
  </si>
  <si>
    <t>8/09/25</t>
  </si>
  <si>
    <t>E568621557</t>
  </si>
  <si>
    <t>Compra de 57 tubos Led , los cuales serán necesarios, para realizar trabajos de iluminación en  diferentes inmuebles del nstituto de la Defensa Pública Penal que así lo requieran.</t>
  </si>
  <si>
    <t>E568635485</t>
  </si>
  <si>
    <t>JUEGOS DE BASES RS PARA FIJACION DE LOS TUBOS LED INSTALADOS EN EL DEPARTAMENTO DE NOTIFICACIONES Y COORDINACION DE GENERO DEL IDPP.</t>
  </si>
  <si>
    <t>E568641590</t>
  </si>
  <si>
    <t>CAMBIO DE HULE PARA SELLO AUTOMATICO PARA USO DE LA UNIDAD DEL BCIE DEL IDPP.</t>
  </si>
  <si>
    <t>E568674855</t>
  </si>
  <si>
    <t>SERVICIO MAYOR, DEL VEHÍCULO, TIPO PICK UP, LÍNEA HI LUX, MARCA TOYOTA, MODELO 2009, PLACA P-146DPX,  EL CUAL SE ENCUENTRA AL SERVICIO DEL DEPARTAMENTO DE SERVICIOS GENERALES DEL IDPP</t>
  </si>
  <si>
    <t>18282253</t>
  </si>
  <si>
    <t>FLORES,QUINTI,,JUAN,CARLOS</t>
  </si>
  <si>
    <t>E568636538</t>
  </si>
  <si>
    <t>PLATOS DE PORCELANA Y VASOS DE VIDRIO PARA PROTOCOLO DE REUNIONES EN DIRECCION GENERAL DEL IDPP</t>
  </si>
  <si>
    <t>25917579</t>
  </si>
  <si>
    <t>NOVEX, SOCIEDAD ANONIMA</t>
  </si>
  <si>
    <t>E568645243</t>
  </si>
  <si>
    <t>BASURERO DE PEDAL DE ACERO INOXIDABLE Y SET DE CUCHILLOS PARA COCINA DE ACERO INOXIDABLE PARA PROTOCOLO DE REUNIONES DE TRABAJO DE DIRECCION GENERAL DEL IDPP</t>
  </si>
  <si>
    <t>32375913</t>
  </si>
  <si>
    <t>NUEVOS ALMACENES, SOCIEDAD ANONIMA</t>
  </si>
  <si>
    <t>E568643011</t>
  </si>
  <si>
    <t>SET DE CUBIERTOS DE 16 PIEZAS DE ACERO INOXIDABLE Y TERMO DE 1 LITRO PARA USO DE PROTOCOLO EN REUNIONES DE TRABAJO EN DIRECCION GENERAL DEL IDPP</t>
  </si>
  <si>
    <t>47736887</t>
  </si>
  <si>
    <t>SUPERSEED, SOCIEDAD ANONIMA</t>
  </si>
  <si>
    <t>E568640632</t>
  </si>
  <si>
    <t>DELTHROID 2.5 EC LITRO, PARA USO DEL DEPARTAMENTO SERVICIOS GENERALES DEL IDPP TRABAJO DE FUMIGACION EN LA SEDE MUNICIPAL DE VILLA NUEVA.</t>
  </si>
  <si>
    <t>97955884</t>
  </si>
  <si>
    <t>FIGBAL, SOCIEDAD ANONIMA</t>
  </si>
  <si>
    <t>E568681045</t>
  </si>
  <si>
    <t>BOCINA PORTATIL Y MICROFONOS PARA ACTIVIDADES DE CAPACITACION, CULTURALES Y DEPORTIVAS REALIZADAS EN EL IDPP</t>
  </si>
  <si>
    <t>9/09/25</t>
  </si>
  <si>
    <t>E568772865</t>
  </si>
  <si>
    <t>SERVICIO MENOR, PARA EL VEHÍCULO, TIPO CAMIÓN, LÍNEA WU300L-HBMMS3, MARCA HINO, MODELO 2008, PLACA C-608BHW, EL CUAL SE ENCUENTRA AL SERVICIO DEL DEPARTAMENTO DE TRANSPORTES DEL IDPP.</t>
  </si>
  <si>
    <t>36865990</t>
  </si>
  <si>
    <t>"UNION", SOCIEDAD ANONIMA.</t>
  </si>
  <si>
    <t>E568754174</t>
  </si>
  <si>
    <t>SUMINISTROS DE FERRETERIA PARA REALIZAR TRABAJOS DE MANTENIMIENTO CORRECTIVO Y PREVENTIVO EN EL CABLEADO DE RED Y TELEFONICO E INSTALACIONES DE NUEVOS PUNTOS DE RED EN AREAS DEL IDPP</t>
  </si>
  <si>
    <t>E568701305</t>
  </si>
  <si>
    <t>SERVICIO MAYOR DE FRENOS Y BATERIA DEL VEHÍCULO: TIPO: PICK UP LÍNEA: HI LUX MARCA: TOYOTA MODELO: 2018 PLACA: P-474GTW, EL CUAL SE ENCUENTRA AL SERVICIO DE LA COORDINACIÓN DEPARTAMENTAL DE SALAMÁ, BAJA VERAPAZ DEL IDPP</t>
  </si>
  <si>
    <t>E568704479</t>
  </si>
  <si>
    <t>LLANTAS 265/65 R17 DEL VEHÍCULO: TIPO: PICK UP LÍNEA: HI LUX MARCA: TOYOTA MODELO: 2023 PLACA: P-267KBH, EL CUAL SE ENCUENTRA AL SERVICIO DE LA COORDINACIÓN DE EJECUCIÓN PENAL DE QUETZALTENANGO DEL IDPP</t>
  </si>
  <si>
    <t>10/09/25</t>
  </si>
  <si>
    <t>E568856198</t>
  </si>
  <si>
    <t>Comisión, por cheque de Caja a nombre de Empresa Eléctrica Municipal de Zacapa, para pago de servicio de energía eléctrica correspondiente al mes de julio/2025.</t>
  </si>
  <si>
    <t>637672K</t>
  </si>
  <si>
    <t>CONTRALORIA GENERAL DE CUENTAS</t>
  </si>
  <si>
    <t>E568860063</t>
  </si>
  <si>
    <t>Por la habilitación de 400 hojas movles 350 Banco G&amp;T Continental, S.A. y 50  para el Banco de Guatemala ambos al a nombre del Instituto de la Defensa Publica Penal, las cuales seran utilizadas, por el Departamento de Tesorería.</t>
  </si>
  <si>
    <t>E568861930</t>
  </si>
  <si>
    <t>Por la autorización de 400 hojas movles 350 Banco G&amp;T Continental, S.A. y 50  para el Banco de Guatemala ambos al a nombre del Instituto de la Defensa Publica Penal, las cuales seran utilizadas, por el Departamento de Tesorería.</t>
  </si>
  <si>
    <t>E568842510</t>
  </si>
  <si>
    <t>SERVICIO DE MANTENIMIENTO PREVENTIVO PARA 16 EQUIPOS DE AIRES ACONDICIONADOS, PARA LAS DIFERENTES SEDES MUNICIPALES Y COORDINACIONES DEPARTAMENTALES DEL INSTITUTO DE LA DEFENSA PÚBLICA PENAL.</t>
  </si>
  <si>
    <t>11/09/25</t>
  </si>
  <si>
    <t>105559229</t>
  </si>
  <si>
    <t>ZELAYANDIA,FRANCO,,LUIS,DIEGO</t>
  </si>
  <si>
    <t>E568922565</t>
  </si>
  <si>
    <t>ROTULADORA Y CAJAS DE SOBREPONER PARA REALIZAR TRABAJOS DE INFRAESTRUCTURA, MANTENIMIENTO CORRECTIVO Y PREVENTIVO EN EL CABLEADO DE RED Y TELEFONICO EN EL IDPP.</t>
  </si>
  <si>
    <t>E568902068</t>
  </si>
  <si>
    <t>REFACCIONES PARA PERSONAL DEL IDPP CONVOCADO A CAPACITACIÓN ESTUDIO ESTRATEGICO DE LA ACUSACION PENAL, IMPARTIDA POR UNIFOCADEP EL DIA 05 DE SEPTIEMBRE 2025</t>
  </si>
  <si>
    <t>E568926293</t>
  </si>
  <si>
    <t>COMPRA DE SELLOS RECTANGULARES DE FECHADORES, SOLICITADOS POR EL DEPARTAMENTO DE COMPRAS Y CONTRATACIONES DE LA COORDINACIÓN ADMINISTRATIVA DEL IDPP, PARA USO EN LAS JUNTAS DE COTIZACIÓN Y LICITACIÓN.</t>
  </si>
  <si>
    <t>E568928784</t>
  </si>
  <si>
    <t>COMPRA DE SELLO RECTANGULAR LINEAL A NOMBRE DE LIC. MANUEL RONALDO PADILLA ZULETA JEFE DEL DEPARTAMENTO DE COMPRAS Y CONTRATACIONES DE LA COORDINACIÓN ADMINISTRATIVA DEL IDPP, PARA USO EN DICHO DEPARTAMENTO.</t>
  </si>
  <si>
    <t>E568900944</t>
  </si>
  <si>
    <t>REFACCIONES PARA PERSONAL DEL IDPP CONVOCADO A CAPACITACION DE BRIGADA DE EMERGENCIA LLEVADA A CABO EL 05 DE SEPTIEMBRE 2025.</t>
  </si>
  <si>
    <t>E568927451</t>
  </si>
  <si>
    <t>COMPRA DE FOLIADORAS AUTOMÁTICAS PARA LA GESTIÓN ADMINISTRATIVA QUE CONFORMAN LAS JUNTAS DE COTIZACIÓN Y LICITACIÓN EN LA ENUMERACIÓN DE DOCUMENTOS EN LOS DIFERENTES EVENTOS DEL IDPP.</t>
  </si>
  <si>
    <t>12/09/25</t>
  </si>
  <si>
    <t>120306573</t>
  </si>
  <si>
    <t>OFIEQUIPOS, SOCIEDAD ANÓNIMA</t>
  </si>
  <si>
    <t>E568983041</t>
  </si>
  <si>
    <t>MESA AUXILIAR ALTO: 0.45 METRO; ANCHO: 0.5 METRO; LARGO: 0.5 METRO; MATERIAL: MELAMINA; PARA EQUIPAR OFICINAS DE UNIFOCADEP IDPP EN ZONA 9</t>
  </si>
  <si>
    <t>49012339</t>
  </si>
  <si>
    <t>SOMOCURCIO,RAMOS,,JULIA,STEPHANIE</t>
  </si>
  <si>
    <t>E569002915</t>
  </si>
  <si>
    <t>ARCHIVO TIPO ROBOT DE MELAMINA, PARA RESGUARDO DE DOCUMENTACION  CONFIDENCIAL EN EL IDPP.</t>
  </si>
  <si>
    <t>E569005906</t>
  </si>
  <si>
    <t>SERVICIO MENOR, PARA EL VEHÍCULO, TIPO JEEP, LÍNEA JIMNY JX ,MARCA SUZUKI, MODELO 2001, PLACA P-400BCP,  EL CUAL SE ENCUENTRA AL SERVICIO DEL DEPARTAMENTO DE TRANSPORTES DEL IDPP</t>
  </si>
  <si>
    <t>E569007704</t>
  </si>
  <si>
    <t>SERVICIO MAYOR Y SERVICIO DE CAMBIO DE TUBERÍA DE CALEFACCIÓN DEL VEHÍCULO, TIPO PICK UP, LÍNEA NP300, MARCA NISSAN, MODELO 2017 PLACA P-146GPP, EL CUAL SE ENCUENTRA AL SERVICIO DEL DEPARTAMENTO DE TRANSPORTES DEL IDPP.</t>
  </si>
  <si>
    <t>16/09/25</t>
  </si>
  <si>
    <t>E569084466</t>
  </si>
  <si>
    <t>SERVICIO DE CERRADURA CENTRAL, DEL VEHÍCULO: TIPO: PICK UP LÍNEA: HI LUX MARCA: TOYOTA MODELO: 2023 PLACA: P-267KBH EL CUAL SE ENCUENTRA AL SERVICIO DE LA COORDINACIÓN DE EJECUCIÓN PENAL DE QUETZALTENANGO DEL IDPP</t>
  </si>
  <si>
    <t>E569086574</t>
  </si>
  <si>
    <t>SERVICIO MAYOR, SERVICIO DE FRENOS, SERVICIO DE CATARINA, DEL VEHÍCULO, TIPO MICROBÚS, LÍNEA HI ACE MARCA TOYOTA, MODELO 2007, PLACA P-616DGQ, EL CUAL SE ENCUENTRA AL SERVICIO DEL DEPARTAMENTO DE TRANSPORTES DEL IDPP</t>
  </si>
  <si>
    <t>17/09/25</t>
  </si>
  <si>
    <t>E569219310</t>
  </si>
  <si>
    <t>SELLO REDONDO INSTITUCIONAL, SOLICITADO POR LA COORDINACIÓN DEPARTAMENTAL DE HUEHUETENANGO DEL IDPP, PARA USO EN LA SEDE MUNICIPAL DE SAN ANTONIO HUISTA DEL IDPP.</t>
  </si>
  <si>
    <t>E569220459</t>
  </si>
  <si>
    <t>SELLO AUTOMÁTICO DE FECHADOR DE RECIBIDO SOLICITADO POR LA SEDE MUNICIPAL DE IXCHIGUÁN SAN MARCOS DEL IDPP, PARA USO EN DICHA SEDE MUNICIPAL.</t>
  </si>
  <si>
    <t>14940450</t>
  </si>
  <si>
    <t>PRICESMART (GUATEMALA), SOCIEDAD ANONIMA</t>
  </si>
  <si>
    <t>E569216427</t>
  </si>
  <si>
    <t>ABARROTES SOLICITADOS POR DIRECCION GENERAL DEL IDPP PARA CUBRIR DIFERENTES ACTIVIDADES PROTOCOLARIAS.</t>
  </si>
  <si>
    <t>26532476</t>
  </si>
  <si>
    <t>UNISUPER, SOCIEDAD ANONIMA</t>
  </si>
  <si>
    <t>E569215463</t>
  </si>
  <si>
    <t>INSUMOS DE LIMPIEZA SOLICITADOS POR DIRECCION GENERAL DEL IDPP PARA CUBRIR NECESIDADES DE DIRECCION Y ACTIVIDADES PROTOCOLARIAS</t>
  </si>
  <si>
    <t>E569215862</t>
  </si>
  <si>
    <t>E569211042</t>
  </si>
  <si>
    <t>VOLOVANES DE POLLO Y CARNE, SOLICITADOS POR EL DEPARTAMENTO DE DESARROLLO ORGANIZACIONAL DEL IDPP, PARA COMPLEMENTAR REFACCIONES PARA EL PERSONAL QUE PARTICIPÓ EN LA CELEBRACIÓN DE FIESTAS PATRIAS EN SU 204 ANIVERSARIO DE LA INDEPENDENCIA DE GUATEMALA.</t>
  </si>
  <si>
    <t>E569201586</t>
  </si>
  <si>
    <t>SERVICIO MAYOR, DEL VEHÍCULO, TIPO PICK UP, LÍNEA B2500, MARCA MAZDA, MODELO 2007, PLACA P-511DFF, EL CUAL SE ENCUENTRA AL SERVICIO DEL DEPARTAMENTO DE TRANSPORTES DEL IDPP</t>
  </si>
  <si>
    <t>50836064</t>
  </si>
  <si>
    <t>BATEN,MEDRANO,,SALVADOR,ANTONIO</t>
  </si>
  <si>
    <t>E569208408</t>
  </si>
  <si>
    <t>Por la compra de 02 juegos de individuales para la mesa de centro del despacho en Dirección General del IDPP</t>
  </si>
  <si>
    <t>5407796</t>
  </si>
  <si>
    <t>HERNÁNDEZ,GONZÁLEZ,,ELIZANDRO,</t>
  </si>
  <si>
    <t>E569141362</t>
  </si>
  <si>
    <t>DESHUMIDIFICADOR COMO MEDIDA PREVENTIVA Y CORRECTIVA POR EL EXCESO DE HUMEDAD QUE EXISTE EN EL ESPACIO QUE OCUPAN LAS OFICINAS DE DIRECCION GENERAL Y SUPERVISIÓN DEL IDPP.</t>
  </si>
  <si>
    <t>E569217172</t>
  </si>
  <si>
    <t>E569218489</t>
  </si>
  <si>
    <t>E569146054</t>
  </si>
  <si>
    <t>300 REFACCIONES PARA PERSONAL CONVOCADO A LA ACTIVIDAD DE CELEBRACIÓN DE NUESTRAS FIESTAS PATRIAS EN CONMEMORACIÓN DEL 204° ANIVERSARIO DE LA INDEPENDENCIA DE GUATEMALA.</t>
  </si>
  <si>
    <t>E569134447</t>
  </si>
  <si>
    <t>CAFETERA, CAPACIDAD (TAZAS): 1 MATERIAL: PLASTICO; VOLTAJE: 110 VOLTIOS. PARA EL PROTOCOLO DE LAS REUNIONES DE TRABAJO DE DIRECCION GENERAL.</t>
  </si>
  <si>
    <t>E569159199</t>
  </si>
  <si>
    <t>PLANCHA COMERCIAL PARA PANINI, ALIMENTACION: 110 VOLTIO; CONTIENE TERMOSTATO, MATERIAL DE LA PARRILLA; HIERRO FUNDIDO. PARA EL PROTOCOLO DE REUNIONES DE TRABAJO DE DIRECCION GENERAL DEL IDPP.</t>
  </si>
  <si>
    <t>93817290</t>
  </si>
  <si>
    <t>GENBA, SOCIEDAD ANONIMA</t>
  </si>
  <si>
    <t>E569213452</t>
  </si>
  <si>
    <t>REFACCIONES DE CAJITAS CHAPINAS SOLICITADAS POR LA DIRECCIÓN GENERAL DEL IDPP, PARA PERSONAL DE COMITÉ CALIFICADOR DE ALTARES CÍVICOS Y DIRECTORES, QUE SE LLEVO A CABO EL 10/09/2025, POR FIESTAS DE INDEPENDENCIA.</t>
  </si>
  <si>
    <t>18/09/25</t>
  </si>
  <si>
    <t>105966444</t>
  </si>
  <si>
    <t>MOYANO,LÓPEZ,,ADELINA,VIOLETA</t>
  </si>
  <si>
    <t>E569242142</t>
  </si>
  <si>
    <t>Alquiler de 200 sillas plasticas utilizadas en actividad programada por el Departamento de Desarrollo Organizacional con motivo de la celebración de nuestras fiestas patrias, en conmemoración del 204 aniversario de la Independencia de Guatemala.</t>
  </si>
  <si>
    <t>E569295572</t>
  </si>
  <si>
    <t>AGUA PURA SOLICITADA POR LA DIVISIÓN DE FORTALECIMIENTO INSTITUCIONAL DEL IDPP, PARA CUBRIR DIFERENTES ACTIVIDADES PROTOCOLARIAS QUE SE LLEVAN A CABO EN DICHA DIRECCIÓN.</t>
  </si>
  <si>
    <t>E569298628</t>
  </si>
  <si>
    <t>GALLETAS DULCES SOLICITADAS POR LA DIVISIÓN DE FORTALECIMIENTO INSTITUCIONAL DEL IDPP, PARA CUBRIR DIFERENTES ACTIVIDADES PROTOCOLARIAS QUE SE LLEVAN A CABO EN DICHA DIRECCIÓN.</t>
  </si>
  <si>
    <t>E569297672</t>
  </si>
  <si>
    <t>GALLETAS SALADAS SOLICITADAS POR LA DIVISIÓN DE FORTALECIMIENTO INSTITUCIONAL DEL IDPP, PARA CUBRIR DIFERENTES ACTIVIDADES PROTOCOLARIAS QUE SE LLEVAN A CABO EN DICHA DIRECCIÓN.</t>
  </si>
  <si>
    <t>19/09/25</t>
  </si>
  <si>
    <t>1335073</t>
  </si>
  <si>
    <t>FABRICA Y ENSAMBLADORA DE CAMIONES SOCIEDAD ANONIMA</t>
  </si>
  <si>
    <t>E569362016</t>
  </si>
  <si>
    <t>SERVICIO MENOR DEL VEHÍCULO: TIPO: PICK UP LÍNEA: HFC1037D3KT MARCA: JAC MODELO: 2023 PLACA: O0-941BBX, EL CUAL SE ENCUENTRA AL SERVICIO DE LA COORDINACIÓN DEPARTAMENTAL DE RETALHULEU IDPP.</t>
  </si>
  <si>
    <t>E569355494</t>
  </si>
  <si>
    <t>SERVICIO MAYOR Y LLANTAS, DEL VEHÍCULO, TIPO PICK UP, LÍNEA HI LUX, MARCA TOYOTA, MODELO 2018, PLACA P-482GTW, EL CUAL SE ENCUENTRA AL SERVICIO DEL DEPARTAMENTO DE TRANSPORTES DEL IDPP</t>
  </si>
  <si>
    <t>22/09/25</t>
  </si>
  <si>
    <t>E569422051</t>
  </si>
  <si>
    <t>REFACCIONES, SOLICITADAS POR UNIFOCADEP DEL IDPP, PARA PERSONAL CONVOCADO A CAPACITACIÓN DE "PRIMERA DECLARACIÓN, BUENAS PRÁCTICAS Y EJECUCIÓN PENAL CON ÉNFASIS EN EL DISPOSITIVO TELEMÁTICO" LLEVADA A CABO EL 18/09/2025.</t>
  </si>
  <si>
    <t>4153227</t>
  </si>
  <si>
    <t>GONZALEZ,ARREAGA,,GABRIEL,</t>
  </si>
  <si>
    <t>E569421071</t>
  </si>
  <si>
    <t>BANDERAS Y ASTAS, PARA USO EN UNIDAD DE COMUNICACIÓN SOCIAL DEL IDPP.</t>
  </si>
  <si>
    <t>E569422183</t>
  </si>
  <si>
    <t>BANDERAS, PARA SER INSTALADAS EN SEDE CENTRAL, EDIFICIO BEARN, EDIFICIO ANEXOS 13-69 Y EN LA UNIDAD DE FORMACIÓN Y CAPACITACIÓN DE DEFENSORES PÚBLICOS -UNIFOCADEP- DEL IDPP.</t>
  </si>
  <si>
    <t>23/09/25</t>
  </si>
  <si>
    <t>101437331</t>
  </si>
  <si>
    <t>ARTE Y GASTRONOMIA, SOCIEDAD ANONIMA</t>
  </si>
  <si>
    <t>E569558417</t>
  </si>
  <si>
    <t>Compra de almuerzos del día 19 de septiembre de 2025, para la atención de la visita oficial de la Doctora Fernanda Da Silva Rodrigues Fernandes, Directora Presidenta Asociación Nacional de Defensoras y Defensores Publicos (ANADEP) de Brasil.</t>
  </si>
  <si>
    <t>106624229</t>
  </si>
  <si>
    <t>GRUPO MACALI, SOCIEDAD ANONIMA</t>
  </si>
  <si>
    <t>E569567211</t>
  </si>
  <si>
    <t>TRANSMISOR DE VÍDEO FORMATO: 1080P; INCLUYE: BATERÍA Y CARGADOR; PUERTOS: HDMI; RANGO DE TRANSMISIÓN: 300 PIES; RECEPTORES SOPORTADOS: 4; SISTEMA: INALÁMBRICO</t>
  </si>
  <si>
    <t>E569557798</t>
  </si>
  <si>
    <t>CAMBIO DE HULE PARA SELLO AUTOMÁTICO LINEAL A NOMBRE DE LIC, EDILZAR OTTONIEL MORALES MÉNDEZ, COORDINADOR ADMINISTRATIVO EN FUNCIONES, SOLICITADO POR LA COORDINACIÓN ADMINISTRATIVA DEL IDPP.</t>
  </si>
  <si>
    <t>E569543967</t>
  </si>
  <si>
    <t>SERVICIO DE TREN DELANTERO, DEL VEHÍCULO, TIPO CAMIONETA, LÍNEA GRAND CHEROKEE L LIMITED, MARCA JEEP, MODELO 2022, PLACA P-293KFG, EL CUAL SE ENCUENTRA AL SERVICIO DE DIRECCIÓN GENERAL DEL IDPP</t>
  </si>
  <si>
    <t>69913811</t>
  </si>
  <si>
    <t>NIKAMI IMPORTACIONES , SOCIEDAD ANONIMA</t>
  </si>
  <si>
    <t>E569547539</t>
  </si>
  <si>
    <t>TONER MARCA HP, PARA LA COORDINACIÓN DE DERECHOS HUMANOS DEL IDPP.</t>
  </si>
  <si>
    <t>24/09/25</t>
  </si>
  <si>
    <t>E569621984</t>
  </si>
  <si>
    <t>PARAGUAS SOLICITADOS POR LA DIRECCIÓN DEL IDPP Y EL RESGUARDO POR LAS INCLEMENCIAS POR LAS INCLEMENCIAS DEL TIEMPO.</t>
  </si>
  <si>
    <t>37033417</t>
  </si>
  <si>
    <t>&amp; CAFE, SOCIEDAD ANONIMA</t>
  </si>
  <si>
    <t>E569652170</t>
  </si>
  <si>
    <t>Compra de artículos representativos del país (xocoli maya), para la atención de visita oficial el día 19/09/2025, de la Doctora Fernanda Da Silva rodríguez Fernández Directora Presidenta Asociación ANADEP de Brasil y Coordinadora General de  AIDEF.</t>
  </si>
  <si>
    <t>E569666775</t>
  </si>
  <si>
    <t>MATERIALES DE CONSTRUCCIÓN PARA MANTENIMIENTO DE FUGA EN EL BAÑO DE MUJERES DEL TERCER NIVEL DE SEDE CENTRAL DEL IDPP.</t>
  </si>
  <si>
    <t>52763021</t>
  </si>
  <si>
    <t>IXCARAGUA,QUIEJ,,MIRIAM,MANUELA</t>
  </si>
  <si>
    <t>E569647452</t>
  </si>
  <si>
    <t>65558251</t>
  </si>
  <si>
    <t>XOCOLI SOCIEDAD ANONIMA</t>
  </si>
  <si>
    <t>E569647029</t>
  </si>
  <si>
    <t>25/09/25</t>
  </si>
  <si>
    <t>E569719143</t>
  </si>
  <si>
    <t>MENÚ DE REFACCIONES SOLICITADOS POR DIRECCIÓN GENERAL DEL IDPP, PARA CUBRIR PARTE DEL TEMA PROTOCOLARIO DE LA VISITA DE LA DIRECTORA PRESIDENTA DE LA ASOCIACIÓN NACIONAL DE DEFENSORES Y DEFENSORAS PÚBLICOS -ANADEP- Y COORDINADORA GENERAL DE LA ASOCIACIÓN INTERAMERICANA DE DEFENSORÍAS PÚBLICAS -AIDEP-.</t>
  </si>
  <si>
    <t>E569709199</t>
  </si>
  <si>
    <t>SERVICIO DE FRENOS TRASEROS Y LLANTAS, DEL VEHÍCULO, TIPO CAMIONETA, LÍNEA 4RUNNER, MARCA TOYOTA, MODELO 2014, PLACA P-610FQY, EL CUAL SE ENCUENTRA AL SERVICIO DEL DEPARTAMENTO DE TRANSPORTES DEL IDPP</t>
  </si>
  <si>
    <t>26/09/25</t>
  </si>
  <si>
    <t>104881690</t>
  </si>
  <si>
    <t>PRONOVE, SOCIEDAD ANONIMA</t>
  </si>
  <si>
    <t>E569786258</t>
  </si>
  <si>
    <t>BANDERAS CON ESCUDO PARA SEDE CENTRAL, EDIFICIO BEARN, EDIFICIO 13-69, UNIDAD DE FORMACIÓN Y CAPACITACIÓN DE DEFENSORES PÚBLICOS -UNIFOCADEP- DEL IDPP.</t>
  </si>
  <si>
    <t>322083</t>
  </si>
  <si>
    <t>HOTELES SOCIEDAD ANONIMA</t>
  </si>
  <si>
    <t>E569845181</t>
  </si>
  <si>
    <t>Compra de almuerzos para atención de la visita oficial de la Doctora Fernanda da Silva Directora Presidenta ANADEP de Brasil para el dia 20 de septiembrede 2025</t>
  </si>
  <si>
    <t>29/09/25</t>
  </si>
  <si>
    <t>120003856</t>
  </si>
  <si>
    <t>INN HOME, SOCIEDAD ANÓNIMA</t>
  </si>
  <si>
    <t>E569925525</t>
  </si>
  <si>
    <t>MUEBLES (SILLONES Y SILLAS) PARA LAS INSTALACIONES DE UNIFOCADEP ZONA 9 DEL IDPP</t>
  </si>
  <si>
    <t>E569883318</t>
  </si>
  <si>
    <t>REFACCIONES, SOLICITADAS POR LA UNIDAD DE FORMACIÓN Y CAPACITACIÓN DEL DEFENSOR PÚBLICO DEL IDPP, PARA PERSONAL CONVOCADO, DOCENTES, APOYO LOGÍSTICO Y APOYO INFORMÁTICO, PARA LA CAPACITACIÓN DE "PROCEDIMIENTO DE ACEPTACIÓN DE CARGOS Y LAS CONSECUENCIAS EN LA ETAPA DE EJECUCIÓN", LLEVADA A CABO EL DÍA 23/09/2025.</t>
  </si>
  <si>
    <t>E569879833</t>
  </si>
  <si>
    <t>SELLO AUTOMÁTICO RECTANGULAR LINEAL A NOMBRE DE LIC. ERIBERTO MAHONI PÉREZ SANTIZO, JEFE DEL DEPARTAMENTO DE CONTRATACIONES DE PERSONAL DEL IDPP, PARA USO EN DICHO DEPARTAMENTO, SOLICITADO POR LA COORDINACIÓN DE ADMINISTRACIÓN DE RECURSOS HUMANOS DEL IDPP.</t>
  </si>
  <si>
    <t>E569881129</t>
  </si>
  <si>
    <t>SELLO AUTOMÁTICO RECTANGULAR LINEAL A NOMBRE DE LIC. ENRIQUE BARRIOS POCASANGRE, COORDINADOR DE LA UNIDAD DE APOYO TÉCNICO, PARA USO EN DICHA UNIDAD, SOLCITADO POR LA COORDINACIÓN DE UNIDAD DE APOYO TÉCNICO DEL IDPP.</t>
  </si>
  <si>
    <t>E569882028</t>
  </si>
  <si>
    <t>SELLO AUTOMÁTICO RECTANGULAR LINEAL A NOMBRE DE LA INGA. LIGIA MARITZA CHÁVEZ CORONADO, JEFE DEL DEPARTAMENTO ADMINISTRACIÓN DE PERSONAL, PARA USO EN DICHO DEPARTAMENTO, SOLICITADO POR EL DEPARTAMENTO DE ADMINISTRACIÓN DE PERSONAL DEL IDPP.</t>
  </si>
  <si>
    <t>E569941253</t>
  </si>
  <si>
    <t>Cheque de Caja a nombre de Empresa Eléctrica Municipal de Zacapa, para pago de servicio de energía eléctrica correspondiente al mes de agosto/2025.</t>
  </si>
  <si>
    <t>43629296</t>
  </si>
  <si>
    <t>BOLETOS, PAQUETES Y MAS, SOCIEDAD ANONIMA</t>
  </si>
  <si>
    <t>E569886465</t>
  </si>
  <si>
    <t>BOLETOS AEREOS DE IDA Y VUELTA A LA CIUDAD DE BRASILIA, REPUBLICA FEDERATIVA DEL BRASIL. VIAJE DEL DG Y DEL COORDINADOR DE ASEJU DEL IDPP.</t>
  </si>
  <si>
    <t>30/09/25</t>
  </si>
  <si>
    <t>E569980755</t>
  </si>
  <si>
    <t>CAMBIO DE HULE PARA SELLO AUTOMÁTICO RECTANGULAR LINEAL A NOMBRE DE LICDA. MARTA MARÍA RÍOS GUTIÉRREZ, COORDINADORA FINANCIERA, PARA USO EN DICHA COORDINACIÓN, SOLICITADO POR LA COORDINACIÓN FINANCIERA DEL IDPP.</t>
  </si>
  <si>
    <t>INFORME SOBRE EL GASTO DE CONTRATACIONES PÚBLICAS DE LA MODALIDAD DE COMPRA DE BAJA CUANTÍA EN EL MES DE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</si>
</sst>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164" formatCode="&quot; Q.&quot;#,##0.00;&quot; Q.&quot;\-#,##0.00;&quot; Q.&quot;#,##0.00;\@"/>
    <numFmt numFmtId="165" formatCode="#,##0;\-#,##0;#,##0;\@"/>
  </numFmts>
  <fonts count="12" x14ac:knownFonts="1">
    <font>
      <sz val="11"/>
      <color indexed="8"/>
      <name val="Calibri"/>
      <family val="2"/>
      <charset val="1"/>
    </font>
    <font>
      <sz val="11"/>
      <name val="Arial"/>
      <family val="2"/>
    </font>
    <font>
      <sz val="11"/>
      <color theme="1"/>
      <name val="Calibri"/>
      <family val="2"/>
      <scheme val="minor"/>
    </font>
    <font>
      <sz val="11"/>
      <color indexed="8"/>
      <name val="Calibri"/>
      <family val="2"/>
      <scheme val="minor"/>
    </font>
    <font>
      <sz val="11"/>
      <color indexed="8"/>
      <name val="Arial"/>
      <family val="2"/>
    </font>
    <font>
      <sz val="11"/>
      <color rgb="FFFF0000"/>
      <name val="Arial"/>
      <family val="2"/>
    </font>
    <font>
      <b/>
      <i/>
      <sz val="11"/>
      <color indexed="8"/>
      <name val="Arial"/>
      <family val="2"/>
    </font>
    <font>
      <b/>
      <i/>
      <sz val="11"/>
      <name val="Arial"/>
      <family val="2"/>
    </font>
    <font>
      <b/>
      <sz val="11"/>
      <color indexed="8"/>
      <name val="Arial"/>
      <family val="2"/>
    </font>
    <font>
      <i/>
      <sz val="11"/>
      <color indexed="8"/>
      <name val="Arial"/>
      <family val="2"/>
    </font>
    <font>
      <sz val="11"/>
      <color rgb="FF000000"/>
      <name val="Arial"/>
      <family val="2"/>
    </font>
    <font>
      <b/>
      <sz val="11"/>
      <name val="Arial"/>
      <family val="2"/>
    </font>
  </fonts>
  <fills count="3">
    <fill>
      <patternFill patternType="none"/>
    </fill>
    <fill>
      <patternFill patternType="gray125"/>
    </fill>
    <fill>
      <patternFill patternType="solid">
        <fgColor theme="2"/>
        <bgColor indexed="64"/>
      </patternFill>
    </fill>
  </fills>
  <borders count="2">
    <border>
      <left/>
      <right/>
      <top/>
      <bottom/>
      <diagonal/>
    </border>
    <border>
      <left/>
      <right/>
      <top style="thin">
        <color indexed="64"/>
      </top>
      <bottom style="double">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31">
    <xf numFmtId="0" fontId="0" fillId="0" borderId="0" xfId="0"/>
    <xf numFmtId="0" fontId="4" fillId="0" borderId="0" xfId="0" applyFont="1" applyAlignment="1">
      <alignment vertical="center"/>
    </xf>
    <xf numFmtId="0" fontId="5"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164" fontId="4" fillId="0" borderId="0" xfId="2" applyNumberFormat="1" applyFont="1" applyAlignment="1">
      <alignment horizontal="right" vertical="center"/>
    </xf>
    <xf numFmtId="0" fontId="4" fillId="0" borderId="0" xfId="0" applyFont="1" applyAlignment="1">
      <alignment horizontal="center" vertical="center"/>
    </xf>
    <xf numFmtId="165" fontId="4" fillId="0" borderId="0" xfId="2" applyNumberFormat="1" applyFont="1" applyAlignment="1">
      <alignment horizontal="center" vertical="center"/>
    </xf>
    <xf numFmtId="0" fontId="8" fillId="0" borderId="0" xfId="2" applyFont="1" applyAlignment="1">
      <alignment horizontal="center" vertical="center" wrapText="1"/>
    </xf>
    <xf numFmtId="44" fontId="1" fillId="0" borderId="0" xfId="1" applyFont="1" applyAlignment="1">
      <alignment vertical="center"/>
    </xf>
    <xf numFmtId="0" fontId="8" fillId="2" borderId="0" xfId="2" applyFont="1" applyFill="1" applyAlignment="1">
      <alignment horizontal="left" vertical="center"/>
    </xf>
    <xf numFmtId="0" fontId="8" fillId="2" borderId="0" xfId="2" applyFont="1" applyFill="1" applyAlignment="1">
      <alignment horizontal="left" vertical="center" wrapText="1"/>
    </xf>
    <xf numFmtId="165" fontId="8" fillId="2" borderId="0" xfId="2" applyNumberFormat="1" applyFont="1" applyFill="1" applyAlignment="1">
      <alignment horizontal="center" vertical="center"/>
    </xf>
    <xf numFmtId="0" fontId="10" fillId="0" borderId="0" xfId="0" applyFont="1" applyAlignment="1">
      <alignment vertical="center" wrapText="1"/>
    </xf>
    <xf numFmtId="0" fontId="0" fillId="0" borderId="0" xfId="0"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horizontal="left" vertical="center" wrapText="1"/>
    </xf>
    <xf numFmtId="0" fontId="9"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1" fillId="2" borderId="0" xfId="2" applyFont="1" applyFill="1" applyAlignment="1">
      <alignment horizontal="left" vertical="center"/>
    </xf>
    <xf numFmtId="0" fontId="11" fillId="2" borderId="0" xfId="2" applyFont="1" applyFill="1" applyAlignment="1">
      <alignment horizontal="left" vertical="center" wrapText="1"/>
    </xf>
    <xf numFmtId="164" fontId="11" fillId="2" borderId="0" xfId="2" applyNumberFormat="1" applyFont="1" applyFill="1" applyAlignment="1">
      <alignment horizontal="right" vertical="center"/>
    </xf>
    <xf numFmtId="164" fontId="11" fillId="2" borderId="1" xfId="2" applyNumberFormat="1" applyFont="1" applyFill="1" applyBorder="1" applyAlignment="1">
      <alignment horizontal="right" vertical="center"/>
    </xf>
    <xf numFmtId="165" fontId="11" fillId="2" borderId="1" xfId="2" applyNumberFormat="1" applyFont="1" applyFill="1" applyBorder="1" applyAlignment="1">
      <alignment horizontal="center" vertical="center"/>
    </xf>
    <xf numFmtId="0" fontId="0" fillId="0" borderId="0" xfId="0" applyAlignment="1">
      <alignment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1"/>
  <sheetViews>
    <sheetView tabSelected="1" view="pageBreakPreview" zoomScaleNormal="85" zoomScaleSheetLayoutView="100" zoomScalePageLayoutView="115" workbookViewId="0">
      <selection activeCell="G14" sqref="G14"/>
    </sheetView>
  </sheetViews>
  <sheetFormatPr baseColWidth="10" defaultColWidth="10.7109375" defaultRowHeight="14.25" x14ac:dyDescent="0.25"/>
  <cols>
    <col min="1" max="1" width="44.42578125" style="9" customWidth="1"/>
    <col min="2" max="2" width="24.140625" style="9" customWidth="1"/>
    <col min="3" max="3" width="14.5703125" style="1" customWidth="1"/>
    <col min="4" max="4" width="14.28515625" style="1" bestFit="1" customWidth="1"/>
    <col min="5" max="5" width="31.7109375" style="9" customWidth="1"/>
    <col min="6" max="6" width="13.5703125" style="1" bestFit="1" customWidth="1"/>
    <col min="7" max="7" width="60.140625" style="1" customWidth="1"/>
    <col min="8" max="8" width="20.7109375" style="1" bestFit="1" customWidth="1"/>
    <col min="9" max="9" width="18.140625" style="9" bestFit="1" customWidth="1"/>
    <col min="10" max="10" width="10.7109375" style="2" customWidth="1"/>
    <col min="11" max="11" width="13" style="3" bestFit="1" customWidth="1"/>
    <col min="12" max="12" width="10.7109375" style="4"/>
    <col min="13" max="13" width="13.5703125" style="4" bestFit="1" customWidth="1"/>
    <col min="14" max="15" width="10.7109375" style="4"/>
    <col min="16" max="16384" width="10.7109375" style="1"/>
  </cols>
  <sheetData>
    <row r="1" spans="1:11" ht="16.5" customHeight="1" x14ac:dyDescent="0.25">
      <c r="A1" s="22"/>
      <c r="B1" s="22"/>
      <c r="C1" s="22"/>
      <c r="D1" s="22"/>
      <c r="E1" s="22"/>
      <c r="F1" s="22"/>
      <c r="G1" s="22"/>
      <c r="H1" s="22"/>
    </row>
    <row r="2" spans="1:11" ht="30.75" customHeight="1" x14ac:dyDescent="0.25">
      <c r="A2" s="21"/>
      <c r="B2" s="21"/>
      <c r="C2" s="21"/>
      <c r="D2" s="21"/>
      <c r="E2" s="21"/>
      <c r="F2" s="21"/>
      <c r="G2" s="21"/>
      <c r="H2" s="21"/>
    </row>
    <row r="3" spans="1:11" ht="19.149999999999999" customHeight="1" x14ac:dyDescent="0.25">
      <c r="A3" s="23" t="s">
        <v>15</v>
      </c>
      <c r="B3" s="23"/>
      <c r="C3" s="23"/>
      <c r="D3" s="23"/>
      <c r="E3" s="23"/>
      <c r="F3" s="23"/>
      <c r="G3" s="23"/>
      <c r="H3" s="23"/>
    </row>
    <row r="4" spans="1:11" x14ac:dyDescent="0.25">
      <c r="A4" s="24" t="s">
        <v>275</v>
      </c>
      <c r="B4" s="24"/>
      <c r="C4" s="24"/>
      <c r="D4" s="24"/>
      <c r="E4" s="24"/>
      <c r="F4" s="24"/>
      <c r="G4" s="24"/>
      <c r="H4" s="24"/>
    </row>
    <row r="5" spans="1:11" ht="21" customHeight="1" x14ac:dyDescent="0.25">
      <c r="A5" s="5"/>
      <c r="B5" s="5"/>
      <c r="C5" s="4"/>
      <c r="D5" s="4"/>
      <c r="E5" s="5"/>
      <c r="F5" s="4"/>
      <c r="G5" s="4"/>
      <c r="H5" s="4"/>
    </row>
    <row r="6" spans="1:11" ht="34.5" customHeight="1" x14ac:dyDescent="0.25">
      <c r="A6" s="11" t="s">
        <v>0</v>
      </c>
      <c r="B6" s="11" t="s">
        <v>1</v>
      </c>
      <c r="C6" s="11" t="s">
        <v>2</v>
      </c>
      <c r="D6" s="11" t="s">
        <v>3</v>
      </c>
      <c r="E6" s="11" t="s">
        <v>4</v>
      </c>
      <c r="F6" s="11" t="s">
        <v>5</v>
      </c>
      <c r="G6" s="11" t="s">
        <v>6</v>
      </c>
      <c r="H6" s="11" t="s">
        <v>7</v>
      </c>
      <c r="I6" s="11" t="s">
        <v>8</v>
      </c>
    </row>
    <row r="7" spans="1:11" x14ac:dyDescent="0.25">
      <c r="A7" s="7"/>
      <c r="B7" s="7"/>
      <c r="C7" s="7"/>
      <c r="D7" s="7"/>
      <c r="E7" s="6"/>
      <c r="F7" s="7"/>
      <c r="G7" s="16"/>
      <c r="H7" s="8"/>
      <c r="I7" s="10"/>
      <c r="K7" s="12"/>
    </row>
    <row r="8" spans="1:11" customFormat="1" ht="15" x14ac:dyDescent="0.25">
      <c r="A8" s="17" t="s">
        <v>9</v>
      </c>
      <c r="B8" s="17"/>
      <c r="C8" s="17"/>
      <c r="D8" s="17"/>
      <c r="E8" s="17"/>
      <c r="F8" s="17"/>
      <c r="G8" s="17"/>
      <c r="H8" s="18"/>
      <c r="I8" s="19"/>
    </row>
    <row r="9" spans="1:11" customFormat="1" ht="45" x14ac:dyDescent="0.25">
      <c r="A9" s="17" t="s">
        <v>9</v>
      </c>
      <c r="B9" s="17" t="s">
        <v>10</v>
      </c>
      <c r="C9" s="17" t="s">
        <v>50</v>
      </c>
      <c r="D9" s="17" t="s">
        <v>51</v>
      </c>
      <c r="E9" s="17" t="s">
        <v>52</v>
      </c>
      <c r="F9" s="17" t="s">
        <v>53</v>
      </c>
      <c r="G9" s="20" t="s">
        <v>54</v>
      </c>
      <c r="H9" s="18">
        <v>65</v>
      </c>
      <c r="I9" s="19"/>
    </row>
    <row r="10" spans="1:11" s="4" customFormat="1" ht="14.25" customHeight="1" x14ac:dyDescent="0.25">
      <c r="A10" s="25" t="s">
        <v>9</v>
      </c>
      <c r="B10" s="25" t="s">
        <v>10</v>
      </c>
      <c r="C10" s="25" t="s">
        <v>50</v>
      </c>
      <c r="D10" s="25" t="s">
        <v>51</v>
      </c>
      <c r="E10" s="26" t="s">
        <v>11</v>
      </c>
      <c r="F10" s="25"/>
      <c r="G10" s="26"/>
      <c r="H10" s="27">
        <v>65</v>
      </c>
      <c r="I10" s="15">
        <v>1</v>
      </c>
      <c r="K10" s="3"/>
    </row>
    <row r="11" spans="1:11" customFormat="1" ht="45" x14ac:dyDescent="0.25">
      <c r="A11" s="17" t="s">
        <v>9</v>
      </c>
      <c r="B11" s="17" t="s">
        <v>10</v>
      </c>
      <c r="C11" s="17" t="s">
        <v>55</v>
      </c>
      <c r="D11" s="17" t="s">
        <v>46</v>
      </c>
      <c r="E11" s="17" t="s">
        <v>47</v>
      </c>
      <c r="F11" s="17" t="s">
        <v>56</v>
      </c>
      <c r="G11" s="20" t="s">
        <v>57</v>
      </c>
      <c r="H11" s="18">
        <v>15860</v>
      </c>
      <c r="I11" s="19"/>
    </row>
    <row r="12" spans="1:11" s="4" customFormat="1" ht="14.25" customHeight="1" x14ac:dyDescent="0.25">
      <c r="A12" s="25" t="s">
        <v>9</v>
      </c>
      <c r="B12" s="25" t="s">
        <v>10</v>
      </c>
      <c r="C12" s="25" t="s">
        <v>55</v>
      </c>
      <c r="D12" s="25" t="s">
        <v>46</v>
      </c>
      <c r="E12" s="26" t="s">
        <v>11</v>
      </c>
      <c r="F12" s="25"/>
      <c r="G12" s="26"/>
      <c r="H12" s="27">
        <f>SUM(H11)</f>
        <v>15860</v>
      </c>
      <c r="I12" s="15">
        <f>COUNT(H11)</f>
        <v>1</v>
      </c>
      <c r="K12" s="3"/>
    </row>
    <row r="13" spans="1:11" customFormat="1" ht="45" x14ac:dyDescent="0.25">
      <c r="A13" s="17" t="s">
        <v>9</v>
      </c>
      <c r="B13" s="17" t="s">
        <v>10</v>
      </c>
      <c r="C13" s="17" t="s">
        <v>58</v>
      </c>
      <c r="D13" s="17" t="s">
        <v>44</v>
      </c>
      <c r="E13" s="17" t="s">
        <v>45</v>
      </c>
      <c r="F13" s="17" t="s">
        <v>59</v>
      </c>
      <c r="G13" s="20" t="s">
        <v>60</v>
      </c>
      <c r="H13" s="18">
        <v>2496.71</v>
      </c>
      <c r="I13" s="19"/>
    </row>
    <row r="14" spans="1:11" customFormat="1" ht="45" x14ac:dyDescent="0.25">
      <c r="A14" s="17" t="s">
        <v>9</v>
      </c>
      <c r="B14" s="17" t="s">
        <v>10</v>
      </c>
      <c r="C14" s="17" t="s">
        <v>58</v>
      </c>
      <c r="D14" s="17" t="s">
        <v>44</v>
      </c>
      <c r="E14" s="17" t="s">
        <v>45</v>
      </c>
      <c r="F14" s="17" t="s">
        <v>61</v>
      </c>
      <c r="G14" s="20" t="s">
        <v>62</v>
      </c>
      <c r="H14" s="18">
        <v>168</v>
      </c>
      <c r="I14" s="19"/>
    </row>
    <row r="15" spans="1:11" s="4" customFormat="1" ht="14.25" customHeight="1" x14ac:dyDescent="0.25">
      <c r="A15" s="25" t="s">
        <v>9</v>
      </c>
      <c r="B15" s="25" t="s">
        <v>10</v>
      </c>
      <c r="C15" s="25" t="s">
        <v>58</v>
      </c>
      <c r="D15" s="25" t="s">
        <v>44</v>
      </c>
      <c r="E15" s="26" t="s">
        <v>11</v>
      </c>
      <c r="F15" s="25"/>
      <c r="G15" s="26"/>
      <c r="H15" s="27">
        <f>SUM(H13:H14)</f>
        <v>2664.71</v>
      </c>
      <c r="I15" s="15">
        <f>COUNT(H13:H14)</f>
        <v>2</v>
      </c>
      <c r="K15" s="3"/>
    </row>
    <row r="16" spans="1:11" customFormat="1" ht="30" x14ac:dyDescent="0.25">
      <c r="A16" s="17" t="s">
        <v>9</v>
      </c>
      <c r="B16" s="17" t="s">
        <v>10</v>
      </c>
      <c r="C16" s="17" t="s">
        <v>58</v>
      </c>
      <c r="D16" s="17" t="s">
        <v>16</v>
      </c>
      <c r="E16" s="17" t="s">
        <v>17</v>
      </c>
      <c r="F16" s="17" t="s">
        <v>63</v>
      </c>
      <c r="G16" s="20" t="s">
        <v>64</v>
      </c>
      <c r="H16" s="18">
        <v>40</v>
      </c>
      <c r="I16" s="19"/>
    </row>
    <row r="17" spans="1:11" customFormat="1" ht="60" x14ac:dyDescent="0.25">
      <c r="A17" s="17" t="s">
        <v>9</v>
      </c>
      <c r="B17" s="17" t="s">
        <v>10</v>
      </c>
      <c r="C17" s="17" t="s">
        <v>109</v>
      </c>
      <c r="D17" s="17" t="s">
        <v>16</v>
      </c>
      <c r="E17" s="17" t="s">
        <v>17</v>
      </c>
      <c r="F17" s="17" t="s">
        <v>116</v>
      </c>
      <c r="G17" s="20" t="s">
        <v>117</v>
      </c>
      <c r="H17" s="18">
        <v>600</v>
      </c>
      <c r="I17" s="19"/>
    </row>
    <row r="18" spans="1:11" customFormat="1" ht="75" x14ac:dyDescent="0.25">
      <c r="A18" s="17" t="s">
        <v>9</v>
      </c>
      <c r="B18" s="17" t="s">
        <v>10</v>
      </c>
      <c r="C18" s="17" t="s">
        <v>109</v>
      </c>
      <c r="D18" s="17" t="s">
        <v>16</v>
      </c>
      <c r="E18" s="17" t="s">
        <v>17</v>
      </c>
      <c r="F18" s="17" t="s">
        <v>118</v>
      </c>
      <c r="G18" s="20" t="s">
        <v>119</v>
      </c>
      <c r="H18" s="18">
        <v>150</v>
      </c>
      <c r="I18" s="19"/>
    </row>
    <row r="19" spans="1:11" customFormat="1" ht="60" x14ac:dyDescent="0.25">
      <c r="A19" s="17" t="s">
        <v>9</v>
      </c>
      <c r="B19" s="17" t="s">
        <v>10</v>
      </c>
      <c r="C19" s="17" t="s">
        <v>142</v>
      </c>
      <c r="D19" s="17" t="s">
        <v>16</v>
      </c>
      <c r="E19" s="17" t="s">
        <v>17</v>
      </c>
      <c r="F19" s="17" t="s">
        <v>143</v>
      </c>
      <c r="G19" s="20" t="s">
        <v>144</v>
      </c>
      <c r="H19" s="18">
        <v>110</v>
      </c>
      <c r="I19" s="19"/>
    </row>
    <row r="20" spans="1:11" customFormat="1" ht="45" x14ac:dyDescent="0.25">
      <c r="A20" s="17" t="s">
        <v>9</v>
      </c>
      <c r="B20" s="17" t="s">
        <v>10</v>
      </c>
      <c r="C20" s="17" t="s">
        <v>142</v>
      </c>
      <c r="D20" s="17" t="s">
        <v>16</v>
      </c>
      <c r="E20" s="17" t="s">
        <v>17</v>
      </c>
      <c r="F20" s="17" t="s">
        <v>145</v>
      </c>
      <c r="G20" s="20" t="s">
        <v>146</v>
      </c>
      <c r="H20" s="18">
        <v>150</v>
      </c>
      <c r="I20" s="19"/>
    </row>
    <row r="21" spans="1:11" customFormat="1" ht="60" x14ac:dyDescent="0.25">
      <c r="A21" s="17" t="s">
        <v>9</v>
      </c>
      <c r="B21" s="17" t="s">
        <v>10</v>
      </c>
      <c r="C21" s="17" t="s">
        <v>207</v>
      </c>
      <c r="D21" s="17" t="s">
        <v>16</v>
      </c>
      <c r="E21" s="17" t="s">
        <v>17</v>
      </c>
      <c r="F21" s="17" t="s">
        <v>216</v>
      </c>
      <c r="G21" s="20" t="s">
        <v>217</v>
      </c>
      <c r="H21" s="18">
        <v>40</v>
      </c>
      <c r="I21" s="19"/>
    </row>
    <row r="22" spans="1:11" customFormat="1" ht="75" x14ac:dyDescent="0.25">
      <c r="A22" s="17" t="s">
        <v>9</v>
      </c>
      <c r="B22" s="17" t="s">
        <v>10</v>
      </c>
      <c r="C22" s="17" t="s">
        <v>253</v>
      </c>
      <c r="D22" s="17" t="s">
        <v>16</v>
      </c>
      <c r="E22" s="17" t="s">
        <v>17</v>
      </c>
      <c r="F22" s="17" t="s">
        <v>260</v>
      </c>
      <c r="G22" s="20" t="s">
        <v>261</v>
      </c>
      <c r="H22" s="18">
        <v>150</v>
      </c>
      <c r="I22" s="19"/>
    </row>
    <row r="23" spans="1:11" customFormat="1" ht="60" x14ac:dyDescent="0.25">
      <c r="A23" s="17" t="s">
        <v>9</v>
      </c>
      <c r="B23" s="17" t="s">
        <v>10</v>
      </c>
      <c r="C23" s="17" t="s">
        <v>253</v>
      </c>
      <c r="D23" s="17" t="s">
        <v>16</v>
      </c>
      <c r="E23" s="17" t="s">
        <v>17</v>
      </c>
      <c r="F23" s="17" t="s">
        <v>262</v>
      </c>
      <c r="G23" s="20" t="s">
        <v>263</v>
      </c>
      <c r="H23" s="18">
        <v>150</v>
      </c>
      <c r="I23" s="19"/>
    </row>
    <row r="24" spans="1:11" customFormat="1" ht="75" x14ac:dyDescent="0.25">
      <c r="A24" s="17" t="s">
        <v>9</v>
      </c>
      <c r="B24" s="17" t="s">
        <v>10</v>
      </c>
      <c r="C24" s="17" t="s">
        <v>253</v>
      </c>
      <c r="D24" s="17" t="s">
        <v>16</v>
      </c>
      <c r="E24" s="17" t="s">
        <v>17</v>
      </c>
      <c r="F24" s="17" t="s">
        <v>264</v>
      </c>
      <c r="G24" s="20" t="s">
        <v>265</v>
      </c>
      <c r="H24" s="18">
        <v>150</v>
      </c>
      <c r="I24" s="19"/>
    </row>
    <row r="25" spans="1:11" customFormat="1" ht="75" x14ac:dyDescent="0.25">
      <c r="A25" s="17" t="s">
        <v>9</v>
      </c>
      <c r="B25" s="17" t="s">
        <v>10</v>
      </c>
      <c r="C25" s="17" t="s">
        <v>272</v>
      </c>
      <c r="D25" s="17" t="s">
        <v>16</v>
      </c>
      <c r="E25" s="17" t="s">
        <v>17</v>
      </c>
      <c r="F25" s="17" t="s">
        <v>273</v>
      </c>
      <c r="G25" s="20" t="s">
        <v>274</v>
      </c>
      <c r="H25" s="18">
        <v>40</v>
      </c>
      <c r="I25" s="19"/>
    </row>
    <row r="26" spans="1:11" s="4" customFormat="1" ht="14.25" customHeight="1" x14ac:dyDescent="0.25">
      <c r="A26" s="25" t="s">
        <v>9</v>
      </c>
      <c r="B26" s="25" t="s">
        <v>10</v>
      </c>
      <c r="C26" s="25" t="s">
        <v>272</v>
      </c>
      <c r="D26" s="25" t="s">
        <v>16</v>
      </c>
      <c r="E26" s="26" t="s">
        <v>11</v>
      </c>
      <c r="F26" s="25"/>
      <c r="G26" s="26"/>
      <c r="H26" s="27">
        <f>SUM(H16:H25)</f>
        <v>1580</v>
      </c>
      <c r="I26" s="15">
        <f>COUNT(H16:H25)</f>
        <v>10</v>
      </c>
      <c r="K26" s="3"/>
    </row>
    <row r="27" spans="1:11" customFormat="1" ht="60" x14ac:dyDescent="0.25">
      <c r="A27" s="17" t="s">
        <v>9</v>
      </c>
      <c r="B27" s="17" t="s">
        <v>10</v>
      </c>
      <c r="C27" s="17" t="s">
        <v>58</v>
      </c>
      <c r="D27" s="17" t="s">
        <v>30</v>
      </c>
      <c r="E27" s="17" t="s">
        <v>31</v>
      </c>
      <c r="F27" s="17" t="s">
        <v>65</v>
      </c>
      <c r="G27" s="20" t="s">
        <v>66</v>
      </c>
      <c r="H27" s="18">
        <v>3931</v>
      </c>
      <c r="I27" s="19"/>
    </row>
    <row r="28" spans="1:11" s="4" customFormat="1" ht="14.25" customHeight="1" x14ac:dyDescent="0.25">
      <c r="A28" s="25" t="s">
        <v>9</v>
      </c>
      <c r="B28" s="25" t="s">
        <v>10</v>
      </c>
      <c r="C28" s="25" t="s">
        <v>58</v>
      </c>
      <c r="D28" s="25" t="s">
        <v>30</v>
      </c>
      <c r="E28" s="26" t="s">
        <v>11</v>
      </c>
      <c r="F28" s="25"/>
      <c r="G28" s="26"/>
      <c r="H28" s="27">
        <f>SUM(H27)</f>
        <v>3931</v>
      </c>
      <c r="I28" s="15">
        <f>COUNT(H27)</f>
        <v>1</v>
      </c>
      <c r="K28" s="3"/>
    </row>
    <row r="29" spans="1:11" customFormat="1" ht="30" x14ac:dyDescent="0.25">
      <c r="A29" s="17" t="s">
        <v>9</v>
      </c>
      <c r="B29" s="17" t="s">
        <v>10</v>
      </c>
      <c r="C29" s="17" t="s">
        <v>58</v>
      </c>
      <c r="D29" s="17" t="s">
        <v>67</v>
      </c>
      <c r="E29" s="17" t="s">
        <v>68</v>
      </c>
      <c r="F29" s="17" t="s">
        <v>69</v>
      </c>
      <c r="G29" s="20" t="s">
        <v>70</v>
      </c>
      <c r="H29" s="18">
        <v>276</v>
      </c>
      <c r="I29" s="19"/>
    </row>
    <row r="30" spans="1:11" s="4" customFormat="1" ht="14.25" customHeight="1" x14ac:dyDescent="0.25">
      <c r="A30" s="25" t="s">
        <v>9</v>
      </c>
      <c r="B30" s="25" t="s">
        <v>10</v>
      </c>
      <c r="C30" s="25" t="s">
        <v>58</v>
      </c>
      <c r="D30" s="25" t="s">
        <v>67</v>
      </c>
      <c r="E30" s="26" t="s">
        <v>11</v>
      </c>
      <c r="F30" s="25"/>
      <c r="G30" s="26"/>
      <c r="H30" s="27">
        <f>SUM(H29)</f>
        <v>276</v>
      </c>
      <c r="I30" s="15">
        <f>COUNT(H29)</f>
        <v>1</v>
      </c>
      <c r="K30" s="3"/>
    </row>
    <row r="31" spans="1:11" customFormat="1" ht="45" x14ac:dyDescent="0.25">
      <c r="A31" s="17" t="s">
        <v>9</v>
      </c>
      <c r="B31" s="17" t="s">
        <v>10</v>
      </c>
      <c r="C31" s="17" t="s">
        <v>58</v>
      </c>
      <c r="D31" s="17" t="s">
        <v>71</v>
      </c>
      <c r="E31" s="17" t="s">
        <v>72</v>
      </c>
      <c r="F31" s="17" t="s">
        <v>73</v>
      </c>
      <c r="G31" s="20" t="s">
        <v>74</v>
      </c>
      <c r="H31" s="18">
        <v>239.75</v>
      </c>
      <c r="I31" s="19"/>
    </row>
    <row r="32" spans="1:11" s="4" customFormat="1" ht="14.25" customHeight="1" x14ac:dyDescent="0.25">
      <c r="A32" s="25" t="s">
        <v>9</v>
      </c>
      <c r="B32" s="25" t="s">
        <v>10</v>
      </c>
      <c r="C32" s="25" t="s">
        <v>58</v>
      </c>
      <c r="D32" s="25" t="s">
        <v>71</v>
      </c>
      <c r="E32" s="26" t="s">
        <v>11</v>
      </c>
      <c r="F32" s="25"/>
      <c r="G32" s="26"/>
      <c r="H32" s="27">
        <f>SUM(H31)</f>
        <v>239.75</v>
      </c>
      <c r="I32" s="15">
        <f>COUNT(H31)</f>
        <v>1</v>
      </c>
      <c r="K32" s="3"/>
    </row>
    <row r="33" spans="1:11" customFormat="1" ht="45" x14ac:dyDescent="0.25">
      <c r="A33" s="17" t="s">
        <v>9</v>
      </c>
      <c r="B33" s="17" t="s">
        <v>10</v>
      </c>
      <c r="C33" s="17" t="s">
        <v>58</v>
      </c>
      <c r="D33" s="17" t="s">
        <v>75</v>
      </c>
      <c r="E33" s="17" t="s">
        <v>76</v>
      </c>
      <c r="F33" s="17" t="s">
        <v>77</v>
      </c>
      <c r="G33" s="20" t="s">
        <v>78</v>
      </c>
      <c r="H33" s="18">
        <v>309.97000000000003</v>
      </c>
      <c r="I33" s="19"/>
    </row>
    <row r="34" spans="1:11" customFormat="1" ht="45" x14ac:dyDescent="0.25">
      <c r="A34" s="17" t="s">
        <v>9</v>
      </c>
      <c r="B34" s="17" t="s">
        <v>10</v>
      </c>
      <c r="C34" s="17" t="s">
        <v>224</v>
      </c>
      <c r="D34" s="17" t="s">
        <v>75</v>
      </c>
      <c r="E34" s="17" t="s">
        <v>76</v>
      </c>
      <c r="F34" s="17" t="s">
        <v>225</v>
      </c>
      <c r="G34" s="20" t="s">
        <v>226</v>
      </c>
      <c r="H34" s="18">
        <v>479.96</v>
      </c>
      <c r="I34" s="19"/>
    </row>
    <row r="35" spans="1:11" s="4" customFormat="1" ht="14.25" customHeight="1" x14ac:dyDescent="0.25">
      <c r="A35" s="25" t="s">
        <v>9</v>
      </c>
      <c r="B35" s="25" t="s">
        <v>10</v>
      </c>
      <c r="C35" s="25" t="s">
        <v>224</v>
      </c>
      <c r="D35" s="25" t="s">
        <v>75</v>
      </c>
      <c r="E35" s="26" t="s">
        <v>11</v>
      </c>
      <c r="F35" s="25"/>
      <c r="G35" s="26"/>
      <c r="H35" s="27">
        <f>SUM(H33:H34)</f>
        <v>789.93000000000006</v>
      </c>
      <c r="I35" s="15">
        <f>COUNT(H33:H34)</f>
        <v>2</v>
      </c>
      <c r="K35" s="3"/>
    </row>
    <row r="36" spans="1:11" customFormat="1" ht="45" x14ac:dyDescent="0.25">
      <c r="A36" s="17" t="s">
        <v>9</v>
      </c>
      <c r="B36" s="17" t="s">
        <v>10</v>
      </c>
      <c r="C36" s="17" t="s">
        <v>58</v>
      </c>
      <c r="D36" s="17" t="s">
        <v>79</v>
      </c>
      <c r="E36" s="17" t="s">
        <v>80</v>
      </c>
      <c r="F36" s="17" t="s">
        <v>81</v>
      </c>
      <c r="G36" s="20" t="s">
        <v>82</v>
      </c>
      <c r="H36" s="18">
        <v>229.84</v>
      </c>
      <c r="I36" s="19"/>
    </row>
    <row r="37" spans="1:11" s="4" customFormat="1" ht="14.25" customHeight="1" x14ac:dyDescent="0.25">
      <c r="A37" s="25" t="s">
        <v>9</v>
      </c>
      <c r="B37" s="25" t="s">
        <v>10</v>
      </c>
      <c r="C37" s="25" t="s">
        <v>58</v>
      </c>
      <c r="D37" s="25" t="s">
        <v>79</v>
      </c>
      <c r="E37" s="26" t="s">
        <v>11</v>
      </c>
      <c r="F37" s="25"/>
      <c r="G37" s="26"/>
      <c r="H37" s="27">
        <f>SUM(H36)</f>
        <v>229.84</v>
      </c>
      <c r="I37" s="15">
        <f>COUNT(H36)</f>
        <v>1</v>
      </c>
      <c r="K37" s="3"/>
    </row>
    <row r="38" spans="1:11" customFormat="1" ht="45" x14ac:dyDescent="0.25">
      <c r="A38" s="17" t="s">
        <v>9</v>
      </c>
      <c r="B38" s="17" t="s">
        <v>10</v>
      </c>
      <c r="C38" s="17" t="s">
        <v>58</v>
      </c>
      <c r="D38" s="17" t="s">
        <v>83</v>
      </c>
      <c r="E38" s="17" t="s">
        <v>84</v>
      </c>
      <c r="F38" s="17" t="s">
        <v>85</v>
      </c>
      <c r="G38" s="20" t="s">
        <v>86</v>
      </c>
      <c r="H38" s="18">
        <v>6275</v>
      </c>
      <c r="I38" s="19"/>
    </row>
    <row r="39" spans="1:11" s="4" customFormat="1" ht="14.25" customHeight="1" x14ac:dyDescent="0.25">
      <c r="A39" s="25" t="s">
        <v>9</v>
      </c>
      <c r="B39" s="25" t="s">
        <v>10</v>
      </c>
      <c r="C39" s="25" t="s">
        <v>58</v>
      </c>
      <c r="D39" s="25" t="s">
        <v>83</v>
      </c>
      <c r="E39" s="26" t="s">
        <v>11</v>
      </c>
      <c r="F39" s="25"/>
      <c r="G39" s="26"/>
      <c r="H39" s="27">
        <f>SUM(H38)</f>
        <v>6275</v>
      </c>
      <c r="I39" s="15">
        <f>COUNT(H38)</f>
        <v>1</v>
      </c>
      <c r="K39" s="3"/>
    </row>
    <row r="40" spans="1:11" customFormat="1" ht="60" x14ac:dyDescent="0.25">
      <c r="A40" s="17" t="s">
        <v>9</v>
      </c>
      <c r="B40" s="17" t="s">
        <v>10</v>
      </c>
      <c r="C40" s="17" t="s">
        <v>87</v>
      </c>
      <c r="D40" s="17" t="s">
        <v>18</v>
      </c>
      <c r="E40" s="17" t="s">
        <v>19</v>
      </c>
      <c r="F40" s="17" t="s">
        <v>88</v>
      </c>
      <c r="G40" s="20" t="s">
        <v>89</v>
      </c>
      <c r="H40" s="18">
        <v>1965</v>
      </c>
      <c r="I40" s="19"/>
    </row>
    <row r="41" spans="1:11" s="4" customFormat="1" ht="14.25" customHeight="1" x14ac:dyDescent="0.25">
      <c r="A41" s="25" t="s">
        <v>9</v>
      </c>
      <c r="B41" s="25" t="s">
        <v>10</v>
      </c>
      <c r="C41" s="25" t="s">
        <v>87</v>
      </c>
      <c r="D41" s="25" t="s">
        <v>18</v>
      </c>
      <c r="E41" s="26" t="s">
        <v>11</v>
      </c>
      <c r="F41" s="25"/>
      <c r="G41" s="26"/>
      <c r="H41" s="27">
        <f>SUM(H40)</f>
        <v>1965</v>
      </c>
      <c r="I41" s="15">
        <f>COUNT(H40)</f>
        <v>1</v>
      </c>
      <c r="K41" s="3"/>
    </row>
    <row r="42" spans="1:11" customFormat="1" ht="60" x14ac:dyDescent="0.25">
      <c r="A42" s="17" t="s">
        <v>9</v>
      </c>
      <c r="B42" s="17" t="s">
        <v>10</v>
      </c>
      <c r="C42" s="17" t="s">
        <v>87</v>
      </c>
      <c r="D42" s="17" t="s">
        <v>90</v>
      </c>
      <c r="E42" s="17" t="s">
        <v>91</v>
      </c>
      <c r="F42" s="17" t="s">
        <v>92</v>
      </c>
      <c r="G42" s="20" t="s">
        <v>93</v>
      </c>
      <c r="H42" s="18">
        <v>10083</v>
      </c>
      <c r="I42" s="19"/>
    </row>
    <row r="43" spans="1:11" s="4" customFormat="1" ht="14.25" customHeight="1" x14ac:dyDescent="0.25">
      <c r="A43" s="25" t="s">
        <v>9</v>
      </c>
      <c r="B43" s="25" t="s">
        <v>10</v>
      </c>
      <c r="C43" s="25" t="s">
        <v>87</v>
      </c>
      <c r="D43" s="25" t="s">
        <v>90</v>
      </c>
      <c r="E43" s="26" t="s">
        <v>11</v>
      </c>
      <c r="F43" s="25"/>
      <c r="G43" s="26"/>
      <c r="H43" s="27">
        <f>SUM(H42)</f>
        <v>10083</v>
      </c>
      <c r="I43" s="15">
        <f>COUNT(H42)</f>
        <v>1</v>
      </c>
      <c r="K43" s="3"/>
    </row>
    <row r="44" spans="1:11" customFormat="1" ht="75" x14ac:dyDescent="0.25">
      <c r="A44" s="17" t="s">
        <v>9</v>
      </c>
      <c r="B44" s="17" t="s">
        <v>10</v>
      </c>
      <c r="C44" s="17" t="s">
        <v>87</v>
      </c>
      <c r="D44" s="17" t="s">
        <v>20</v>
      </c>
      <c r="E44" s="17" t="s">
        <v>21</v>
      </c>
      <c r="F44" s="17" t="s">
        <v>94</v>
      </c>
      <c r="G44" s="20" t="s">
        <v>95</v>
      </c>
      <c r="H44" s="18">
        <v>9960</v>
      </c>
      <c r="I44" s="19"/>
    </row>
    <row r="45" spans="1:11" customFormat="1" ht="60" x14ac:dyDescent="0.25">
      <c r="A45" s="17" t="s">
        <v>9</v>
      </c>
      <c r="B45" s="17" t="s">
        <v>10</v>
      </c>
      <c r="C45" s="17" t="s">
        <v>87</v>
      </c>
      <c r="D45" s="17" t="s">
        <v>20</v>
      </c>
      <c r="E45" s="17" t="s">
        <v>21</v>
      </c>
      <c r="F45" s="17" t="s">
        <v>96</v>
      </c>
      <c r="G45" s="20" t="s">
        <v>97</v>
      </c>
      <c r="H45" s="18">
        <v>5340</v>
      </c>
      <c r="I45" s="19"/>
    </row>
    <row r="46" spans="1:11" s="4" customFormat="1" ht="14.25" customHeight="1" x14ac:dyDescent="0.25">
      <c r="A46" s="25" t="s">
        <v>9</v>
      </c>
      <c r="B46" s="25" t="s">
        <v>10</v>
      </c>
      <c r="C46" s="25" t="s">
        <v>87</v>
      </c>
      <c r="D46" s="25" t="s">
        <v>20</v>
      </c>
      <c r="E46" s="26" t="s">
        <v>11</v>
      </c>
      <c r="F46" s="25"/>
      <c r="G46" s="26"/>
      <c r="H46" s="27">
        <f>SUM(H44:H45)</f>
        <v>15300</v>
      </c>
      <c r="I46" s="15">
        <f>COUNT(H44:H45)</f>
        <v>2</v>
      </c>
      <c r="K46" s="3"/>
    </row>
    <row r="47" spans="1:11" customFormat="1" ht="45" x14ac:dyDescent="0.25">
      <c r="A47" s="17" t="s">
        <v>9</v>
      </c>
      <c r="B47" s="17" t="s">
        <v>10</v>
      </c>
      <c r="C47" s="17" t="s">
        <v>98</v>
      </c>
      <c r="D47" s="17" t="s">
        <v>12</v>
      </c>
      <c r="E47" s="17" t="s">
        <v>13</v>
      </c>
      <c r="F47" s="17" t="s">
        <v>99</v>
      </c>
      <c r="G47" s="20" t="s">
        <v>100</v>
      </c>
      <c r="H47" s="18">
        <v>50</v>
      </c>
      <c r="I47" s="19"/>
    </row>
    <row r="48" spans="1:11" customFormat="1" ht="45" x14ac:dyDescent="0.25">
      <c r="A48" s="17" t="s">
        <v>9</v>
      </c>
      <c r="B48" s="17" t="s">
        <v>10</v>
      </c>
      <c r="C48" s="17" t="s">
        <v>253</v>
      </c>
      <c r="D48" s="17" t="s">
        <v>12</v>
      </c>
      <c r="E48" s="17" t="s">
        <v>13</v>
      </c>
      <c r="F48" s="17" t="s">
        <v>266</v>
      </c>
      <c r="G48" s="20" t="s">
        <v>267</v>
      </c>
      <c r="H48" s="18">
        <v>50</v>
      </c>
      <c r="I48" s="19"/>
    </row>
    <row r="49" spans="1:11" s="4" customFormat="1" ht="14.25" customHeight="1" x14ac:dyDescent="0.25">
      <c r="A49" s="25" t="s">
        <v>9</v>
      </c>
      <c r="B49" s="25" t="s">
        <v>10</v>
      </c>
      <c r="C49" s="25" t="s">
        <v>253</v>
      </c>
      <c r="D49" s="25" t="s">
        <v>12</v>
      </c>
      <c r="E49" s="26" t="s">
        <v>11</v>
      </c>
      <c r="F49" s="25"/>
      <c r="G49" s="26"/>
      <c r="H49" s="27">
        <f>SUM(H47:H48)</f>
        <v>100</v>
      </c>
      <c r="I49" s="15">
        <f>COUNT(H47:H48)</f>
        <v>2</v>
      </c>
      <c r="K49" s="3"/>
    </row>
    <row r="50" spans="1:11" customFormat="1" ht="60" x14ac:dyDescent="0.25">
      <c r="A50" s="17" t="s">
        <v>9</v>
      </c>
      <c r="B50" s="17" t="s">
        <v>10</v>
      </c>
      <c r="C50" s="17" t="s">
        <v>98</v>
      </c>
      <c r="D50" s="17" t="s">
        <v>101</v>
      </c>
      <c r="E50" s="17" t="s">
        <v>102</v>
      </c>
      <c r="F50" s="17" t="s">
        <v>103</v>
      </c>
      <c r="G50" s="20" t="s">
        <v>104</v>
      </c>
      <c r="H50" s="18">
        <v>220</v>
      </c>
      <c r="I50" s="19"/>
    </row>
    <row r="51" spans="1:11" customFormat="1" ht="60" x14ac:dyDescent="0.25">
      <c r="A51" s="17" t="s">
        <v>9</v>
      </c>
      <c r="B51" s="17" t="s">
        <v>10</v>
      </c>
      <c r="C51" s="17" t="s">
        <v>98</v>
      </c>
      <c r="D51" s="17" t="s">
        <v>101</v>
      </c>
      <c r="E51" s="17" t="s">
        <v>102</v>
      </c>
      <c r="F51" s="17" t="s">
        <v>105</v>
      </c>
      <c r="G51" s="20" t="s">
        <v>106</v>
      </c>
      <c r="H51" s="18">
        <v>110</v>
      </c>
      <c r="I51" s="19"/>
    </row>
    <row r="52" spans="1:11" s="4" customFormat="1" ht="14.25" customHeight="1" x14ac:dyDescent="0.25">
      <c r="A52" s="25" t="s">
        <v>9</v>
      </c>
      <c r="B52" s="25" t="s">
        <v>10</v>
      </c>
      <c r="C52" s="25" t="s">
        <v>98</v>
      </c>
      <c r="D52" s="25" t="s">
        <v>101</v>
      </c>
      <c r="E52" s="26" t="s">
        <v>11</v>
      </c>
      <c r="F52" s="25"/>
      <c r="G52" s="26"/>
      <c r="H52" s="27">
        <f>SUM(H50:H51)</f>
        <v>330</v>
      </c>
      <c r="I52" s="15">
        <f>COUNT(H50:H51)</f>
        <v>2</v>
      </c>
      <c r="K52" s="3"/>
    </row>
    <row r="53" spans="1:11" customFormat="1" ht="60" x14ac:dyDescent="0.25">
      <c r="A53" s="17" t="s">
        <v>9</v>
      </c>
      <c r="B53" s="17" t="s">
        <v>10</v>
      </c>
      <c r="C53" s="17" t="s">
        <v>98</v>
      </c>
      <c r="D53" s="17" t="s">
        <v>34</v>
      </c>
      <c r="E53" s="17" t="s">
        <v>35</v>
      </c>
      <c r="F53" s="17" t="s">
        <v>107</v>
      </c>
      <c r="G53" s="20" t="s">
        <v>108</v>
      </c>
      <c r="H53" s="18">
        <v>20400</v>
      </c>
      <c r="I53" s="19"/>
    </row>
    <row r="54" spans="1:11" s="4" customFormat="1" ht="14.25" customHeight="1" x14ac:dyDescent="0.25">
      <c r="A54" s="25" t="s">
        <v>9</v>
      </c>
      <c r="B54" s="25" t="s">
        <v>10</v>
      </c>
      <c r="C54" s="25" t="s">
        <v>98</v>
      </c>
      <c r="D54" s="25" t="s">
        <v>34</v>
      </c>
      <c r="E54" s="26" t="s">
        <v>11</v>
      </c>
      <c r="F54" s="25"/>
      <c r="G54" s="26"/>
      <c r="H54" s="27">
        <f>SUM(H53)</f>
        <v>20400</v>
      </c>
      <c r="I54" s="15">
        <f>COUNT(H53)</f>
        <v>1</v>
      </c>
      <c r="K54" s="3"/>
    </row>
    <row r="55" spans="1:11" customFormat="1" ht="45" x14ac:dyDescent="0.25">
      <c r="A55" s="17" t="s">
        <v>9</v>
      </c>
      <c r="B55" s="17" t="s">
        <v>10</v>
      </c>
      <c r="C55" s="17" t="s">
        <v>109</v>
      </c>
      <c r="D55" s="17" t="s">
        <v>110</v>
      </c>
      <c r="E55" s="17" t="s">
        <v>111</v>
      </c>
      <c r="F55" s="17" t="s">
        <v>112</v>
      </c>
      <c r="G55" s="20" t="s">
        <v>113</v>
      </c>
      <c r="H55" s="18">
        <v>9298</v>
      </c>
      <c r="I55" s="19"/>
    </row>
    <row r="56" spans="1:11" s="4" customFormat="1" ht="14.25" customHeight="1" x14ac:dyDescent="0.25">
      <c r="A56" s="25" t="s">
        <v>9</v>
      </c>
      <c r="B56" s="25" t="s">
        <v>10</v>
      </c>
      <c r="C56" s="25" t="s">
        <v>109</v>
      </c>
      <c r="D56" s="25" t="s">
        <v>110</v>
      </c>
      <c r="E56" s="26" t="s">
        <v>11</v>
      </c>
      <c r="F56" s="25"/>
      <c r="G56" s="26"/>
      <c r="H56" s="27">
        <f>SUM(H55)</f>
        <v>9298</v>
      </c>
      <c r="I56" s="15">
        <f>COUNT(H55)</f>
        <v>1</v>
      </c>
      <c r="K56" s="3"/>
    </row>
    <row r="57" spans="1:11" customFormat="1" ht="45" x14ac:dyDescent="0.25">
      <c r="A57" s="17" t="s">
        <v>9</v>
      </c>
      <c r="B57" s="17" t="s">
        <v>10</v>
      </c>
      <c r="C57" s="17" t="s">
        <v>109</v>
      </c>
      <c r="D57" s="17" t="s">
        <v>28</v>
      </c>
      <c r="E57" s="17" t="s">
        <v>29</v>
      </c>
      <c r="F57" s="17" t="s">
        <v>114</v>
      </c>
      <c r="G57" s="20" t="s">
        <v>115</v>
      </c>
      <c r="H57" s="18">
        <v>750</v>
      </c>
      <c r="I57" s="19"/>
    </row>
    <row r="58" spans="1:11" customFormat="1" ht="75" x14ac:dyDescent="0.25">
      <c r="A58" s="17" t="s">
        <v>9</v>
      </c>
      <c r="B58" s="17" t="s">
        <v>10</v>
      </c>
      <c r="C58" s="17" t="s">
        <v>198</v>
      </c>
      <c r="D58" s="17" t="s">
        <v>28</v>
      </c>
      <c r="E58" s="17" t="s">
        <v>29</v>
      </c>
      <c r="F58" s="17" t="s">
        <v>199</v>
      </c>
      <c r="G58" s="20" t="s">
        <v>200</v>
      </c>
      <c r="H58" s="18">
        <v>750</v>
      </c>
      <c r="I58" s="19"/>
    </row>
    <row r="59" spans="1:11" customFormat="1" ht="90" x14ac:dyDescent="0.25">
      <c r="A59" s="17" t="s">
        <v>9</v>
      </c>
      <c r="B59" s="17" t="s">
        <v>10</v>
      </c>
      <c r="C59" s="17" t="s">
        <v>253</v>
      </c>
      <c r="D59" s="17" t="s">
        <v>28</v>
      </c>
      <c r="E59" s="17" t="s">
        <v>29</v>
      </c>
      <c r="F59" s="17" t="s">
        <v>258</v>
      </c>
      <c r="G59" s="20" t="s">
        <v>259</v>
      </c>
      <c r="H59" s="18">
        <v>750</v>
      </c>
      <c r="I59" s="19"/>
    </row>
    <row r="60" spans="1:11" s="4" customFormat="1" ht="14.25" customHeight="1" x14ac:dyDescent="0.25">
      <c r="A60" s="25" t="s">
        <v>9</v>
      </c>
      <c r="B60" s="25" t="s">
        <v>10</v>
      </c>
      <c r="C60" s="25" t="s">
        <v>253</v>
      </c>
      <c r="D60" s="25" t="s">
        <v>28</v>
      </c>
      <c r="E60" s="26" t="s">
        <v>11</v>
      </c>
      <c r="F60" s="25"/>
      <c r="G60" s="26"/>
      <c r="H60" s="27">
        <f>SUM(H57:H59)</f>
        <v>2250</v>
      </c>
      <c r="I60" s="15">
        <f>COUNT(H57:H59)</f>
        <v>3</v>
      </c>
      <c r="K60" s="3"/>
    </row>
    <row r="61" spans="1:11" customFormat="1" ht="45" x14ac:dyDescent="0.25">
      <c r="A61" s="17" t="s">
        <v>9</v>
      </c>
      <c r="B61" s="17" t="s">
        <v>10</v>
      </c>
      <c r="C61" s="17" t="s">
        <v>109</v>
      </c>
      <c r="D61" s="17" t="s">
        <v>26</v>
      </c>
      <c r="E61" s="17" t="s">
        <v>27</v>
      </c>
      <c r="F61" s="17" t="s">
        <v>120</v>
      </c>
      <c r="G61" s="20" t="s">
        <v>121</v>
      </c>
      <c r="H61" s="18">
        <v>1422.15</v>
      </c>
      <c r="I61" s="19"/>
    </row>
    <row r="62" spans="1:11" customFormat="1" ht="60" x14ac:dyDescent="0.25">
      <c r="A62" s="17" t="s">
        <v>9</v>
      </c>
      <c r="B62" s="17" t="s">
        <v>10</v>
      </c>
      <c r="C62" s="17" t="s">
        <v>142</v>
      </c>
      <c r="D62" s="17" t="s">
        <v>26</v>
      </c>
      <c r="E62" s="17" t="s">
        <v>27</v>
      </c>
      <c r="F62" s="17" t="s">
        <v>170</v>
      </c>
      <c r="G62" s="20" t="s">
        <v>171</v>
      </c>
      <c r="H62" s="18">
        <v>7485</v>
      </c>
      <c r="I62" s="19"/>
    </row>
    <row r="63" spans="1:11" s="4" customFormat="1" ht="14.25" customHeight="1" x14ac:dyDescent="0.25">
      <c r="A63" s="25" t="s">
        <v>9</v>
      </c>
      <c r="B63" s="25" t="s">
        <v>10</v>
      </c>
      <c r="C63" s="25" t="s">
        <v>142</v>
      </c>
      <c r="D63" s="25" t="s">
        <v>26</v>
      </c>
      <c r="E63" s="26" t="s">
        <v>11</v>
      </c>
      <c r="F63" s="25"/>
      <c r="G63" s="26"/>
      <c r="H63" s="27">
        <f>SUM(H61:H62)</f>
        <v>8907.15</v>
      </c>
      <c r="I63" s="15">
        <f>COUNT(H61:H62)</f>
        <v>2</v>
      </c>
      <c r="K63" s="3"/>
    </row>
    <row r="64" spans="1:11" customFormat="1" ht="60" x14ac:dyDescent="0.25">
      <c r="A64" s="17" t="s">
        <v>9</v>
      </c>
      <c r="B64" s="17" t="s">
        <v>10</v>
      </c>
      <c r="C64" s="17" t="s">
        <v>109</v>
      </c>
      <c r="D64" s="17" t="s">
        <v>48</v>
      </c>
      <c r="E64" s="17" t="s">
        <v>49</v>
      </c>
      <c r="F64" s="17" t="s">
        <v>122</v>
      </c>
      <c r="G64" s="20" t="s">
        <v>123</v>
      </c>
      <c r="H64" s="18">
        <v>450</v>
      </c>
      <c r="I64" s="19"/>
    </row>
    <row r="65" spans="1:11" s="4" customFormat="1" ht="14.25" customHeight="1" x14ac:dyDescent="0.25">
      <c r="A65" s="25" t="s">
        <v>9</v>
      </c>
      <c r="B65" s="25" t="s">
        <v>10</v>
      </c>
      <c r="C65" s="25" t="s">
        <v>109</v>
      </c>
      <c r="D65" s="25" t="s">
        <v>48</v>
      </c>
      <c r="E65" s="26" t="s">
        <v>11</v>
      </c>
      <c r="F65" s="25"/>
      <c r="G65" s="26"/>
      <c r="H65" s="27">
        <f>SUM(H64:H64)</f>
        <v>450</v>
      </c>
      <c r="I65" s="15">
        <f>COUNT(H64:H64)</f>
        <v>1</v>
      </c>
      <c r="K65" s="3"/>
    </row>
    <row r="66" spans="1:11" customFormat="1" ht="45" x14ac:dyDescent="0.25">
      <c r="A66" s="17" t="s">
        <v>9</v>
      </c>
      <c r="B66" s="17" t="s">
        <v>10</v>
      </c>
      <c r="C66" s="17" t="s">
        <v>124</v>
      </c>
      <c r="D66" s="17" t="s">
        <v>125</v>
      </c>
      <c r="E66" s="17" t="s">
        <v>126</v>
      </c>
      <c r="F66" s="17" t="s">
        <v>127</v>
      </c>
      <c r="G66" s="20" t="s">
        <v>128</v>
      </c>
      <c r="H66" s="18">
        <v>3140</v>
      </c>
      <c r="I66" s="19"/>
    </row>
    <row r="67" spans="1:11" s="4" customFormat="1" ht="14.25" customHeight="1" x14ac:dyDescent="0.25">
      <c r="A67" s="25" t="s">
        <v>9</v>
      </c>
      <c r="B67" s="25" t="s">
        <v>10</v>
      </c>
      <c r="C67" s="25" t="s">
        <v>124</v>
      </c>
      <c r="D67" s="25" t="s">
        <v>125</v>
      </c>
      <c r="E67" s="26" t="s">
        <v>11</v>
      </c>
      <c r="F67" s="25"/>
      <c r="G67" s="26"/>
      <c r="H67" s="27">
        <f>SUM(H66)</f>
        <v>3140</v>
      </c>
      <c r="I67" s="15">
        <f>COUNT(H66)</f>
        <v>1</v>
      </c>
      <c r="K67" s="3"/>
    </row>
    <row r="68" spans="1:11" customFormat="1" ht="30" x14ac:dyDescent="0.25">
      <c r="A68" s="17" t="s">
        <v>9</v>
      </c>
      <c r="B68" s="17" t="s">
        <v>10</v>
      </c>
      <c r="C68" s="17" t="s">
        <v>124</v>
      </c>
      <c r="D68" s="17" t="s">
        <v>129</v>
      </c>
      <c r="E68" s="17" t="s">
        <v>130</v>
      </c>
      <c r="F68" s="17" t="s">
        <v>131</v>
      </c>
      <c r="G68" s="20" t="s">
        <v>132</v>
      </c>
      <c r="H68" s="18">
        <v>3680</v>
      </c>
      <c r="I68" s="19"/>
    </row>
    <row r="69" spans="1:11" s="4" customFormat="1" ht="14.25" customHeight="1" x14ac:dyDescent="0.25">
      <c r="A69" s="25" t="s">
        <v>9</v>
      </c>
      <c r="B69" s="25" t="s">
        <v>10</v>
      </c>
      <c r="C69" s="25" t="s">
        <v>124</v>
      </c>
      <c r="D69" s="25" t="s">
        <v>129</v>
      </c>
      <c r="E69" s="26" t="s">
        <v>11</v>
      </c>
      <c r="F69" s="25"/>
      <c r="G69" s="26"/>
      <c r="H69" s="27">
        <f>SUM(H68)</f>
        <v>3680</v>
      </c>
      <c r="I69" s="15">
        <f>COUNT(H68)</f>
        <v>1</v>
      </c>
      <c r="K69" s="3"/>
    </row>
    <row r="70" spans="1:11" customFormat="1" ht="60" x14ac:dyDescent="0.25">
      <c r="A70" s="17" t="s">
        <v>9</v>
      </c>
      <c r="B70" s="17" t="s">
        <v>10</v>
      </c>
      <c r="C70" s="17" t="s">
        <v>124</v>
      </c>
      <c r="D70" s="17" t="s">
        <v>22</v>
      </c>
      <c r="E70" s="17" t="s">
        <v>23</v>
      </c>
      <c r="F70" s="17" t="s">
        <v>133</v>
      </c>
      <c r="G70" s="20" t="s">
        <v>134</v>
      </c>
      <c r="H70" s="18">
        <v>595</v>
      </c>
      <c r="I70" s="19"/>
    </row>
    <row r="71" spans="1:11" customFormat="1" ht="60" x14ac:dyDescent="0.25">
      <c r="A71" s="17" t="s">
        <v>9</v>
      </c>
      <c r="B71" s="17" t="s">
        <v>10</v>
      </c>
      <c r="C71" s="17" t="s">
        <v>124</v>
      </c>
      <c r="D71" s="17" t="s">
        <v>22</v>
      </c>
      <c r="E71" s="17" t="s">
        <v>23</v>
      </c>
      <c r="F71" s="17" t="s">
        <v>135</v>
      </c>
      <c r="G71" s="20" t="s">
        <v>136</v>
      </c>
      <c r="H71" s="18">
        <v>8025</v>
      </c>
      <c r="I71" s="19"/>
    </row>
    <row r="72" spans="1:11" customFormat="1" ht="60" x14ac:dyDescent="0.25">
      <c r="A72" s="17" t="s">
        <v>9</v>
      </c>
      <c r="B72" s="17" t="s">
        <v>10</v>
      </c>
      <c r="C72" s="17" t="s">
        <v>137</v>
      </c>
      <c r="D72" s="17" t="s">
        <v>22</v>
      </c>
      <c r="E72" s="17" t="s">
        <v>23</v>
      </c>
      <c r="F72" s="17" t="s">
        <v>140</v>
      </c>
      <c r="G72" s="20" t="s">
        <v>141</v>
      </c>
      <c r="H72" s="18">
        <v>5140</v>
      </c>
      <c r="I72" s="19"/>
    </row>
    <row r="73" spans="1:11" customFormat="1" ht="60" x14ac:dyDescent="0.25">
      <c r="A73" s="17" t="s">
        <v>9</v>
      </c>
      <c r="B73" s="17" t="s">
        <v>10</v>
      </c>
      <c r="C73" s="17" t="s">
        <v>142</v>
      </c>
      <c r="D73" s="17" t="s">
        <v>22</v>
      </c>
      <c r="E73" s="17" t="s">
        <v>23</v>
      </c>
      <c r="F73" s="17" t="s">
        <v>158</v>
      </c>
      <c r="G73" s="20" t="s">
        <v>159</v>
      </c>
      <c r="H73" s="18">
        <v>1990</v>
      </c>
      <c r="I73" s="19"/>
    </row>
    <row r="74" spans="1:11" customFormat="1" ht="60" x14ac:dyDescent="0.25">
      <c r="A74" s="17" t="s">
        <v>9</v>
      </c>
      <c r="B74" s="17" t="s">
        <v>10</v>
      </c>
      <c r="C74" s="17" t="s">
        <v>191</v>
      </c>
      <c r="D74" s="17" t="s">
        <v>22</v>
      </c>
      <c r="E74" s="17" t="s">
        <v>23</v>
      </c>
      <c r="F74" s="17" t="s">
        <v>196</v>
      </c>
      <c r="G74" s="20" t="s">
        <v>197</v>
      </c>
      <c r="H74" s="18">
        <v>5350</v>
      </c>
      <c r="I74" s="19"/>
    </row>
    <row r="75" spans="1:11" customFormat="1" ht="60" x14ac:dyDescent="0.25">
      <c r="A75" s="17" t="s">
        <v>9</v>
      </c>
      <c r="B75" s="17" t="s">
        <v>10</v>
      </c>
      <c r="C75" s="17" t="s">
        <v>239</v>
      </c>
      <c r="D75" s="17" t="s">
        <v>22</v>
      </c>
      <c r="E75" s="17" t="s">
        <v>23</v>
      </c>
      <c r="F75" s="17" t="s">
        <v>242</v>
      </c>
      <c r="G75" s="20" t="s">
        <v>243</v>
      </c>
      <c r="H75" s="18">
        <v>6300</v>
      </c>
      <c r="I75" s="19"/>
    </row>
    <row r="76" spans="1:11" s="4" customFormat="1" ht="14.25" customHeight="1" x14ac:dyDescent="0.25">
      <c r="A76" s="25" t="s">
        <v>9</v>
      </c>
      <c r="B76" s="25" t="s">
        <v>10</v>
      </c>
      <c r="C76" s="25" t="s">
        <v>239</v>
      </c>
      <c r="D76" s="25" t="s">
        <v>22</v>
      </c>
      <c r="E76" s="26" t="s">
        <v>11</v>
      </c>
      <c r="F76" s="25"/>
      <c r="G76" s="26"/>
      <c r="H76" s="27">
        <f>SUM(H70:H75)</f>
        <v>27400</v>
      </c>
      <c r="I76" s="15">
        <f>COUNT(H70:H75)</f>
        <v>6</v>
      </c>
      <c r="K76" s="3"/>
    </row>
    <row r="77" spans="1:11" customFormat="1" ht="60" x14ac:dyDescent="0.25">
      <c r="A77" s="17" t="s">
        <v>9</v>
      </c>
      <c r="B77" s="17" t="s">
        <v>10</v>
      </c>
      <c r="C77" s="17" t="s">
        <v>137</v>
      </c>
      <c r="D77" s="17" t="s">
        <v>32</v>
      </c>
      <c r="E77" s="17" t="s">
        <v>33</v>
      </c>
      <c r="F77" s="17" t="s">
        <v>138</v>
      </c>
      <c r="G77" s="20" t="s">
        <v>139</v>
      </c>
      <c r="H77" s="18">
        <v>400</v>
      </c>
      <c r="I77" s="19"/>
    </row>
    <row r="78" spans="1:11" s="4" customFormat="1" ht="14.25" customHeight="1" x14ac:dyDescent="0.25">
      <c r="A78" s="25" t="s">
        <v>9</v>
      </c>
      <c r="B78" s="25" t="s">
        <v>10</v>
      </c>
      <c r="C78" s="25" t="s">
        <v>137</v>
      </c>
      <c r="D78" s="25" t="s">
        <v>32</v>
      </c>
      <c r="E78" s="26" t="s">
        <v>11</v>
      </c>
      <c r="F78" s="25"/>
      <c r="G78" s="26"/>
      <c r="H78" s="27">
        <f>SUM(H77)</f>
        <v>400</v>
      </c>
      <c r="I78" s="15">
        <f>COUNT(H77)</f>
        <v>1</v>
      </c>
      <c r="K78" s="3"/>
    </row>
    <row r="79" spans="1:11" customFormat="1" ht="30" x14ac:dyDescent="0.25">
      <c r="A79" s="17" t="s">
        <v>9</v>
      </c>
      <c r="B79" s="17" t="s">
        <v>10</v>
      </c>
      <c r="C79" s="17" t="s">
        <v>142</v>
      </c>
      <c r="D79" s="17" t="s">
        <v>147</v>
      </c>
      <c r="E79" s="17" t="s">
        <v>148</v>
      </c>
      <c r="F79" s="17" t="s">
        <v>149</v>
      </c>
      <c r="G79" s="20" t="s">
        <v>150</v>
      </c>
      <c r="H79" s="18">
        <v>383.8</v>
      </c>
      <c r="I79" s="19"/>
    </row>
    <row r="80" spans="1:11" customFormat="1" ht="45" x14ac:dyDescent="0.25">
      <c r="A80" s="17" t="s">
        <v>9</v>
      </c>
      <c r="B80" s="17" t="s">
        <v>10</v>
      </c>
      <c r="C80" s="17" t="s">
        <v>180</v>
      </c>
      <c r="D80" s="17" t="s">
        <v>147</v>
      </c>
      <c r="E80" s="17" t="s">
        <v>148</v>
      </c>
      <c r="F80" s="17" t="s">
        <v>185</v>
      </c>
      <c r="G80" s="20" t="s">
        <v>186</v>
      </c>
      <c r="H80" s="18">
        <v>114.95</v>
      </c>
      <c r="I80" s="19"/>
    </row>
    <row r="81" spans="1:11" s="4" customFormat="1" ht="14.25" customHeight="1" x14ac:dyDescent="0.25">
      <c r="A81" s="25" t="s">
        <v>9</v>
      </c>
      <c r="B81" s="25" t="s">
        <v>10</v>
      </c>
      <c r="C81" s="25" t="s">
        <v>180</v>
      </c>
      <c r="D81" s="25" t="s">
        <v>147</v>
      </c>
      <c r="E81" s="26" t="s">
        <v>11</v>
      </c>
      <c r="F81" s="25"/>
      <c r="G81" s="26"/>
      <c r="H81" s="27">
        <f>SUM(H79:H80)</f>
        <v>498.75</v>
      </c>
      <c r="I81" s="15">
        <f>COUNT(H79:H80)</f>
        <v>2</v>
      </c>
      <c r="K81" s="3"/>
    </row>
    <row r="82" spans="1:11" customFormat="1" ht="45" x14ac:dyDescent="0.25">
      <c r="A82" s="17" t="s">
        <v>9</v>
      </c>
      <c r="B82" s="17" t="s">
        <v>10</v>
      </c>
      <c r="C82" s="17" t="s">
        <v>142</v>
      </c>
      <c r="D82" s="17" t="s">
        <v>151</v>
      </c>
      <c r="E82" s="17" t="s">
        <v>152</v>
      </c>
      <c r="F82" s="17" t="s">
        <v>153</v>
      </c>
      <c r="G82" s="20" t="s">
        <v>154</v>
      </c>
      <c r="H82" s="18">
        <v>474.15</v>
      </c>
      <c r="I82" s="19"/>
    </row>
    <row r="83" spans="1:11" customFormat="1" ht="45" x14ac:dyDescent="0.25">
      <c r="A83" s="17" t="s">
        <v>9</v>
      </c>
      <c r="B83" s="17" t="s">
        <v>10</v>
      </c>
      <c r="C83" s="17" t="s">
        <v>142</v>
      </c>
      <c r="D83" s="17" t="s">
        <v>151</v>
      </c>
      <c r="E83" s="17" t="s">
        <v>152</v>
      </c>
      <c r="F83" s="17" t="s">
        <v>155</v>
      </c>
      <c r="G83" s="20" t="s">
        <v>154</v>
      </c>
      <c r="H83" s="18">
        <v>225.05</v>
      </c>
      <c r="I83" s="19"/>
    </row>
    <row r="84" spans="1:11" customFormat="1" ht="60" x14ac:dyDescent="0.25">
      <c r="A84" s="17" t="s">
        <v>9</v>
      </c>
      <c r="B84" s="17" t="s">
        <v>10</v>
      </c>
      <c r="C84" s="17" t="s">
        <v>180</v>
      </c>
      <c r="D84" s="17" t="s">
        <v>151</v>
      </c>
      <c r="E84" s="17" t="s">
        <v>152</v>
      </c>
      <c r="F84" s="17" t="s">
        <v>187</v>
      </c>
      <c r="G84" s="20" t="s">
        <v>188</v>
      </c>
      <c r="H84" s="18">
        <v>127.8</v>
      </c>
      <c r="I84" s="19"/>
    </row>
    <row r="85" spans="1:11" s="4" customFormat="1" ht="14.25" customHeight="1" x14ac:dyDescent="0.25">
      <c r="A85" s="25" t="s">
        <v>9</v>
      </c>
      <c r="B85" s="25" t="s">
        <v>10</v>
      </c>
      <c r="C85" s="25" t="s">
        <v>180</v>
      </c>
      <c r="D85" s="25" t="s">
        <v>151</v>
      </c>
      <c r="E85" s="26" t="s">
        <v>11</v>
      </c>
      <c r="F85" s="25"/>
      <c r="G85" s="26"/>
      <c r="H85" s="27">
        <f>SUM(H82:H84)</f>
        <v>827</v>
      </c>
      <c r="I85" s="15">
        <f>COUNT(H82:H84)</f>
        <v>3</v>
      </c>
      <c r="K85" s="3"/>
    </row>
    <row r="86" spans="1:11" customFormat="1" ht="75" x14ac:dyDescent="0.25">
      <c r="A86" s="17" t="s">
        <v>9</v>
      </c>
      <c r="B86" s="17" t="s">
        <v>10</v>
      </c>
      <c r="C86" s="17" t="s">
        <v>142</v>
      </c>
      <c r="D86" s="17" t="s">
        <v>40</v>
      </c>
      <c r="E86" s="17" t="s">
        <v>41</v>
      </c>
      <c r="F86" s="17" t="s">
        <v>156</v>
      </c>
      <c r="G86" s="20" t="s">
        <v>157</v>
      </c>
      <c r="H86" s="18">
        <v>500</v>
      </c>
      <c r="I86" s="19"/>
    </row>
    <row r="87" spans="1:11" customFormat="1" ht="90" x14ac:dyDescent="0.25">
      <c r="A87" s="17" t="s">
        <v>9</v>
      </c>
      <c r="B87" s="17" t="s">
        <v>10</v>
      </c>
      <c r="C87" s="17" t="s">
        <v>239</v>
      </c>
      <c r="D87" s="17" t="s">
        <v>40</v>
      </c>
      <c r="E87" s="17" t="s">
        <v>41</v>
      </c>
      <c r="F87" s="17" t="s">
        <v>240</v>
      </c>
      <c r="G87" s="20" t="s">
        <v>241</v>
      </c>
      <c r="H87" s="18">
        <v>513.5</v>
      </c>
      <c r="I87" s="19"/>
    </row>
    <row r="88" spans="1:11" s="4" customFormat="1" ht="14.25" customHeight="1" x14ac:dyDescent="0.25">
      <c r="A88" s="25" t="s">
        <v>9</v>
      </c>
      <c r="B88" s="25" t="s">
        <v>10</v>
      </c>
      <c r="C88" s="25" t="s">
        <v>239</v>
      </c>
      <c r="D88" s="25" t="s">
        <v>40</v>
      </c>
      <c r="E88" s="26" t="s">
        <v>11</v>
      </c>
      <c r="F88" s="25"/>
      <c r="G88" s="26"/>
      <c r="H88" s="27">
        <f>SUM(H86:H87)</f>
        <v>1013.5</v>
      </c>
      <c r="I88" s="15">
        <f>COUNT(H86:H87)</f>
        <v>2</v>
      </c>
      <c r="K88" s="3"/>
    </row>
    <row r="89" spans="1:11" customFormat="1" ht="30" x14ac:dyDescent="0.25">
      <c r="A89" s="17" t="s">
        <v>9</v>
      </c>
      <c r="B89" s="17" t="s">
        <v>10</v>
      </c>
      <c r="C89" s="17" t="s">
        <v>142</v>
      </c>
      <c r="D89" s="17" t="s">
        <v>160</v>
      </c>
      <c r="E89" s="17" t="s">
        <v>161</v>
      </c>
      <c r="F89" s="17" t="s">
        <v>162</v>
      </c>
      <c r="G89" s="20" t="s">
        <v>163</v>
      </c>
      <c r="H89" s="18">
        <v>500</v>
      </c>
      <c r="I89" s="19"/>
    </row>
    <row r="90" spans="1:11" s="4" customFormat="1" ht="14.25" customHeight="1" x14ac:dyDescent="0.25">
      <c r="A90" s="25" t="s">
        <v>9</v>
      </c>
      <c r="B90" s="25" t="s">
        <v>10</v>
      </c>
      <c r="C90" s="25" t="s">
        <v>142</v>
      </c>
      <c r="D90" s="25" t="s">
        <v>160</v>
      </c>
      <c r="E90" s="26" t="s">
        <v>11</v>
      </c>
      <c r="F90" s="25"/>
      <c r="G90" s="26"/>
      <c r="H90" s="27">
        <f>SUM(H89)</f>
        <v>500</v>
      </c>
      <c r="I90" s="15">
        <f>COUNT(H89)</f>
        <v>1</v>
      </c>
      <c r="K90" s="3"/>
    </row>
    <row r="91" spans="1:11" customFormat="1" ht="60" x14ac:dyDescent="0.25">
      <c r="A91" s="17" t="s">
        <v>9</v>
      </c>
      <c r="B91" s="17" t="s">
        <v>10</v>
      </c>
      <c r="C91" s="17" t="s">
        <v>142</v>
      </c>
      <c r="D91" s="17" t="s">
        <v>164</v>
      </c>
      <c r="E91" s="17" t="s">
        <v>165</v>
      </c>
      <c r="F91" s="17" t="s">
        <v>166</v>
      </c>
      <c r="G91" s="20" t="s">
        <v>167</v>
      </c>
      <c r="H91" s="18">
        <v>6150</v>
      </c>
      <c r="I91" s="19"/>
    </row>
    <row r="92" spans="1:11" s="4" customFormat="1" ht="14.25" customHeight="1" x14ac:dyDescent="0.25">
      <c r="A92" s="25" t="s">
        <v>9</v>
      </c>
      <c r="B92" s="25" t="s">
        <v>10</v>
      </c>
      <c r="C92" s="25" t="s">
        <v>142</v>
      </c>
      <c r="D92" s="25" t="s">
        <v>164</v>
      </c>
      <c r="E92" s="26" t="s">
        <v>11</v>
      </c>
      <c r="F92" s="25"/>
      <c r="G92" s="26"/>
      <c r="H92" s="27">
        <f>SUM(H91)</f>
        <v>6150</v>
      </c>
      <c r="I92" s="15">
        <f>COUNT(H91)</f>
        <v>1</v>
      </c>
      <c r="K92" s="3"/>
    </row>
    <row r="93" spans="1:11" customFormat="1" ht="30" x14ac:dyDescent="0.25">
      <c r="A93" s="17" t="s">
        <v>9</v>
      </c>
      <c r="B93" s="17" t="s">
        <v>10</v>
      </c>
      <c r="C93" s="17" t="s">
        <v>142</v>
      </c>
      <c r="D93" s="17" t="s">
        <v>36</v>
      </c>
      <c r="E93" s="17" t="s">
        <v>37</v>
      </c>
      <c r="F93" s="17" t="s">
        <v>168</v>
      </c>
      <c r="G93" s="20" t="s">
        <v>150</v>
      </c>
      <c r="H93" s="18">
        <v>409.85</v>
      </c>
      <c r="I93" s="19"/>
    </row>
    <row r="94" spans="1:11" customFormat="1" ht="30" x14ac:dyDescent="0.25">
      <c r="A94" s="17" t="s">
        <v>9</v>
      </c>
      <c r="B94" s="17" t="s">
        <v>10</v>
      </c>
      <c r="C94" s="17" t="s">
        <v>142</v>
      </c>
      <c r="D94" s="17" t="s">
        <v>36</v>
      </c>
      <c r="E94" s="17" t="s">
        <v>37</v>
      </c>
      <c r="F94" s="17" t="s">
        <v>169</v>
      </c>
      <c r="G94" s="20" t="s">
        <v>150</v>
      </c>
      <c r="H94" s="18">
        <v>475.8</v>
      </c>
      <c r="I94" s="19"/>
    </row>
    <row r="95" spans="1:11" customFormat="1" ht="60" x14ac:dyDescent="0.25">
      <c r="A95" s="17" t="s">
        <v>9</v>
      </c>
      <c r="B95" s="17" t="s">
        <v>10</v>
      </c>
      <c r="C95" s="17" t="s">
        <v>180</v>
      </c>
      <c r="D95" s="17" t="s">
        <v>36</v>
      </c>
      <c r="E95" s="17" t="s">
        <v>37</v>
      </c>
      <c r="F95" s="17" t="s">
        <v>189</v>
      </c>
      <c r="G95" s="20" t="s">
        <v>190</v>
      </c>
      <c r="H95" s="18">
        <v>53.25</v>
      </c>
      <c r="I95" s="19"/>
    </row>
    <row r="96" spans="1:11" s="4" customFormat="1" ht="14.25" customHeight="1" x14ac:dyDescent="0.25">
      <c r="A96" s="25" t="s">
        <v>9</v>
      </c>
      <c r="B96" s="25" t="s">
        <v>10</v>
      </c>
      <c r="C96" s="25" t="s">
        <v>180</v>
      </c>
      <c r="D96" s="25" t="s">
        <v>36</v>
      </c>
      <c r="E96" s="26" t="s">
        <v>11</v>
      </c>
      <c r="F96" s="25"/>
      <c r="G96" s="26"/>
      <c r="H96" s="27">
        <f>SUM(H93:H95)</f>
        <v>938.90000000000009</v>
      </c>
      <c r="I96" s="15">
        <f>COUNT(H93:H95)</f>
        <v>3</v>
      </c>
      <c r="K96" s="3"/>
    </row>
    <row r="97" spans="1:11" customFormat="1" ht="45" x14ac:dyDescent="0.25">
      <c r="A97" s="17" t="s">
        <v>9</v>
      </c>
      <c r="B97" s="17" t="s">
        <v>10</v>
      </c>
      <c r="C97" s="17" t="s">
        <v>142</v>
      </c>
      <c r="D97" s="17" t="s">
        <v>42</v>
      </c>
      <c r="E97" s="17" t="s">
        <v>43</v>
      </c>
      <c r="F97" s="17" t="s">
        <v>172</v>
      </c>
      <c r="G97" s="20" t="s">
        <v>173</v>
      </c>
      <c r="H97" s="18">
        <v>1550</v>
      </c>
      <c r="I97" s="19"/>
    </row>
    <row r="98" spans="1:11" customFormat="1" ht="60" x14ac:dyDescent="0.25">
      <c r="A98" s="17" t="s">
        <v>9</v>
      </c>
      <c r="B98" s="17" t="s">
        <v>10</v>
      </c>
      <c r="C98" s="17" t="s">
        <v>142</v>
      </c>
      <c r="D98" s="17" t="s">
        <v>42</v>
      </c>
      <c r="E98" s="17" t="s">
        <v>43</v>
      </c>
      <c r="F98" s="17" t="s">
        <v>174</v>
      </c>
      <c r="G98" s="20" t="s">
        <v>175</v>
      </c>
      <c r="H98" s="18">
        <v>650</v>
      </c>
      <c r="I98" s="19"/>
    </row>
    <row r="99" spans="1:11" s="4" customFormat="1" ht="14.25" customHeight="1" x14ac:dyDescent="0.25">
      <c r="A99" s="25" t="s">
        <v>9</v>
      </c>
      <c r="B99" s="25" t="s">
        <v>10</v>
      </c>
      <c r="C99" s="25" t="s">
        <v>142</v>
      </c>
      <c r="D99" s="25" t="s">
        <v>42</v>
      </c>
      <c r="E99" s="26" t="s">
        <v>11</v>
      </c>
      <c r="F99" s="25"/>
      <c r="G99" s="26"/>
      <c r="H99" s="27">
        <f>SUM(H97:H98)</f>
        <v>2200</v>
      </c>
      <c r="I99" s="15">
        <f>COUNT(H97:H98)</f>
        <v>2</v>
      </c>
      <c r="K99" s="3"/>
    </row>
    <row r="100" spans="1:11" customFormat="1" ht="60" x14ac:dyDescent="0.25">
      <c r="A100" s="17" t="s">
        <v>9</v>
      </c>
      <c r="B100" s="17" t="s">
        <v>10</v>
      </c>
      <c r="C100" s="17" t="s">
        <v>142</v>
      </c>
      <c r="D100" s="17" t="s">
        <v>176</v>
      </c>
      <c r="E100" s="17" t="s">
        <v>177</v>
      </c>
      <c r="F100" s="17" t="s">
        <v>178</v>
      </c>
      <c r="G100" s="20" t="s">
        <v>179</v>
      </c>
      <c r="H100" s="18">
        <v>180</v>
      </c>
      <c r="I100" s="19"/>
    </row>
    <row r="101" spans="1:11" s="4" customFormat="1" ht="14.25" customHeight="1" x14ac:dyDescent="0.25">
      <c r="A101" s="25" t="s">
        <v>9</v>
      </c>
      <c r="B101" s="25" t="s">
        <v>10</v>
      </c>
      <c r="C101" s="25" t="s">
        <v>142</v>
      </c>
      <c r="D101" s="25" t="s">
        <v>176</v>
      </c>
      <c r="E101" s="26" t="s">
        <v>11</v>
      </c>
      <c r="F101" s="25"/>
      <c r="G101" s="26"/>
      <c r="H101" s="27">
        <f>SUM(H100)</f>
        <v>180</v>
      </c>
      <c r="I101" s="15">
        <f>COUNT(H100)</f>
        <v>1</v>
      </c>
      <c r="K101" s="3"/>
    </row>
    <row r="102" spans="1:11" customFormat="1" ht="60" x14ac:dyDescent="0.25">
      <c r="A102" s="17" t="s">
        <v>9</v>
      </c>
      <c r="B102" s="17" t="s">
        <v>10</v>
      </c>
      <c r="C102" s="17" t="s">
        <v>180</v>
      </c>
      <c r="D102" s="17" t="s">
        <v>181</v>
      </c>
      <c r="E102" s="17" t="s">
        <v>182</v>
      </c>
      <c r="F102" s="17" t="s">
        <v>183</v>
      </c>
      <c r="G102" s="20" t="s">
        <v>184</v>
      </c>
      <c r="H102" s="18">
        <v>500</v>
      </c>
      <c r="I102" s="19"/>
    </row>
    <row r="103" spans="1:11" s="4" customFormat="1" ht="14.25" customHeight="1" x14ac:dyDescent="0.25">
      <c r="A103" s="25" t="s">
        <v>9</v>
      </c>
      <c r="B103" s="25" t="s">
        <v>10</v>
      </c>
      <c r="C103" s="25" t="s">
        <v>180</v>
      </c>
      <c r="D103" s="25" t="s">
        <v>181</v>
      </c>
      <c r="E103" s="26" t="s">
        <v>11</v>
      </c>
      <c r="F103" s="25"/>
      <c r="G103" s="26"/>
      <c r="H103" s="27">
        <f>SUM(H102)</f>
        <v>500</v>
      </c>
      <c r="I103" s="15">
        <f>COUNT(H102)</f>
        <v>1</v>
      </c>
      <c r="K103" s="3"/>
    </row>
    <row r="104" spans="1:11" customFormat="1" ht="60" x14ac:dyDescent="0.25">
      <c r="A104" s="17" t="s">
        <v>9</v>
      </c>
      <c r="B104" s="17" t="s">
        <v>10</v>
      </c>
      <c r="C104" s="17" t="s">
        <v>191</v>
      </c>
      <c r="D104" s="17" t="s">
        <v>192</v>
      </c>
      <c r="E104" s="17" t="s">
        <v>193</v>
      </c>
      <c r="F104" s="17" t="s">
        <v>194</v>
      </c>
      <c r="G104" s="20" t="s">
        <v>195</v>
      </c>
      <c r="H104" s="18">
        <v>6128.45</v>
      </c>
      <c r="I104" s="19"/>
    </row>
    <row r="105" spans="1:11" s="4" customFormat="1" ht="14.25" customHeight="1" x14ac:dyDescent="0.25">
      <c r="A105" s="25" t="s">
        <v>9</v>
      </c>
      <c r="B105" s="25" t="s">
        <v>10</v>
      </c>
      <c r="C105" s="25" t="s">
        <v>191</v>
      </c>
      <c r="D105" s="25" t="s">
        <v>192</v>
      </c>
      <c r="E105" s="26" t="s">
        <v>11</v>
      </c>
      <c r="F105" s="25"/>
      <c r="G105" s="26"/>
      <c r="H105" s="27">
        <f>SUM(H104)</f>
        <v>6128.45</v>
      </c>
      <c r="I105" s="15">
        <f>COUNT(H104)</f>
        <v>1</v>
      </c>
      <c r="K105" s="3"/>
    </row>
    <row r="106" spans="1:11" customFormat="1" ht="30" x14ac:dyDescent="0.25">
      <c r="A106" s="17" t="s">
        <v>9</v>
      </c>
      <c r="B106" s="17" t="s">
        <v>10</v>
      </c>
      <c r="C106" s="17" t="s">
        <v>198</v>
      </c>
      <c r="D106" s="17" t="s">
        <v>201</v>
      </c>
      <c r="E106" s="17" t="s">
        <v>202</v>
      </c>
      <c r="F106" s="17" t="s">
        <v>203</v>
      </c>
      <c r="G106" s="20" t="s">
        <v>204</v>
      </c>
      <c r="H106" s="18">
        <v>4470</v>
      </c>
      <c r="I106" s="19"/>
    </row>
    <row r="107" spans="1:11" customFormat="1" ht="60" x14ac:dyDescent="0.25">
      <c r="A107" s="17" t="s">
        <v>9</v>
      </c>
      <c r="B107" s="17" t="s">
        <v>10</v>
      </c>
      <c r="C107" s="17" t="s">
        <v>198</v>
      </c>
      <c r="D107" s="17" t="s">
        <v>201</v>
      </c>
      <c r="E107" s="17" t="s">
        <v>202</v>
      </c>
      <c r="F107" s="17" t="s">
        <v>205</v>
      </c>
      <c r="G107" s="20" t="s">
        <v>206</v>
      </c>
      <c r="H107" s="18">
        <v>9575</v>
      </c>
      <c r="I107" s="19"/>
    </row>
    <row r="108" spans="1:11" s="4" customFormat="1" ht="14.25" customHeight="1" x14ac:dyDescent="0.25">
      <c r="A108" s="25" t="s">
        <v>9</v>
      </c>
      <c r="B108" s="25" t="s">
        <v>10</v>
      </c>
      <c r="C108" s="25" t="s">
        <v>198</v>
      </c>
      <c r="D108" s="25" t="s">
        <v>201</v>
      </c>
      <c r="E108" s="26" t="s">
        <v>11</v>
      </c>
      <c r="F108" s="25"/>
      <c r="G108" s="26"/>
      <c r="H108" s="27">
        <f>SUM(H106:H107)</f>
        <v>14045</v>
      </c>
      <c r="I108" s="15">
        <f>COUNT(H106:H107)</f>
        <v>2</v>
      </c>
      <c r="K108" s="3"/>
    </row>
    <row r="109" spans="1:11" customFormat="1" ht="60" x14ac:dyDescent="0.25">
      <c r="A109" s="17" t="s">
        <v>9</v>
      </c>
      <c r="B109" s="17" t="s">
        <v>10</v>
      </c>
      <c r="C109" s="17" t="s">
        <v>207</v>
      </c>
      <c r="D109" s="17" t="s">
        <v>208</v>
      </c>
      <c r="E109" s="17" t="s">
        <v>209</v>
      </c>
      <c r="F109" s="17" t="s">
        <v>210</v>
      </c>
      <c r="G109" s="20" t="s">
        <v>211</v>
      </c>
      <c r="H109" s="18">
        <v>1579</v>
      </c>
      <c r="I109" s="19"/>
    </row>
    <row r="110" spans="1:11" s="4" customFormat="1" ht="14.25" customHeight="1" x14ac:dyDescent="0.25">
      <c r="A110" s="25" t="s">
        <v>9</v>
      </c>
      <c r="B110" s="25" t="s">
        <v>10</v>
      </c>
      <c r="C110" s="25" t="s">
        <v>207</v>
      </c>
      <c r="D110" s="25" t="s">
        <v>208</v>
      </c>
      <c r="E110" s="26" t="s">
        <v>11</v>
      </c>
      <c r="F110" s="25"/>
      <c r="G110" s="26"/>
      <c r="H110" s="27">
        <f>SUM(H109)</f>
        <v>1579</v>
      </c>
      <c r="I110" s="15">
        <f>COUNT(H109)</f>
        <v>1</v>
      </c>
      <c r="K110" s="3"/>
    </row>
    <row r="111" spans="1:11" customFormat="1" ht="45" x14ac:dyDescent="0.25">
      <c r="A111" s="17" t="s">
        <v>9</v>
      </c>
      <c r="B111" s="17" t="s">
        <v>10</v>
      </c>
      <c r="C111" s="17" t="s">
        <v>207</v>
      </c>
      <c r="D111" s="17" t="s">
        <v>212</v>
      </c>
      <c r="E111" s="17" t="s">
        <v>213</v>
      </c>
      <c r="F111" s="17" t="s">
        <v>214</v>
      </c>
      <c r="G111" s="20" t="s">
        <v>215</v>
      </c>
      <c r="H111" s="18">
        <v>11500</v>
      </c>
      <c r="I111" s="19"/>
    </row>
    <row r="112" spans="1:11" s="4" customFormat="1" ht="14.25" customHeight="1" x14ac:dyDescent="0.25">
      <c r="A112" s="25" t="s">
        <v>9</v>
      </c>
      <c r="B112" s="25" t="s">
        <v>10</v>
      </c>
      <c r="C112" s="25" t="s">
        <v>207</v>
      </c>
      <c r="D112" s="25" t="s">
        <v>212</v>
      </c>
      <c r="E112" s="26" t="s">
        <v>11</v>
      </c>
      <c r="F112" s="25"/>
      <c r="G112" s="26"/>
      <c r="H112" s="27">
        <f>SUM(H111)</f>
        <v>11500</v>
      </c>
      <c r="I112" s="15">
        <f>COUNT(H111)</f>
        <v>1</v>
      </c>
      <c r="K112" s="3"/>
    </row>
    <row r="113" spans="1:11" customFormat="1" ht="60" x14ac:dyDescent="0.25">
      <c r="A113" s="17" t="s">
        <v>9</v>
      </c>
      <c r="B113" s="17" t="s">
        <v>10</v>
      </c>
      <c r="C113" s="17" t="s">
        <v>207</v>
      </c>
      <c r="D113" s="17" t="s">
        <v>38</v>
      </c>
      <c r="E113" s="17" t="s">
        <v>39</v>
      </c>
      <c r="F113" s="17" t="s">
        <v>218</v>
      </c>
      <c r="G113" s="20" t="s">
        <v>219</v>
      </c>
      <c r="H113" s="18">
        <v>14863.89</v>
      </c>
      <c r="I113" s="19"/>
    </row>
    <row r="114" spans="1:11" s="4" customFormat="1" ht="14.25" customHeight="1" x14ac:dyDescent="0.25">
      <c r="A114" s="25" t="s">
        <v>9</v>
      </c>
      <c r="B114" s="25" t="s">
        <v>10</v>
      </c>
      <c r="C114" s="25" t="s">
        <v>207</v>
      </c>
      <c r="D114" s="25" t="s">
        <v>38</v>
      </c>
      <c r="E114" s="26" t="s">
        <v>11</v>
      </c>
      <c r="F114" s="25"/>
      <c r="G114" s="26"/>
      <c r="H114" s="27">
        <f>SUM(H113)</f>
        <v>14863.89</v>
      </c>
      <c r="I114" s="15">
        <f>COUNT(H113)</f>
        <v>1</v>
      </c>
      <c r="K114" s="3"/>
    </row>
    <row r="115" spans="1:11" customFormat="1" ht="30" x14ac:dyDescent="0.25">
      <c r="A115" s="17" t="s">
        <v>9</v>
      </c>
      <c r="B115" s="17" t="s">
        <v>10</v>
      </c>
      <c r="C115" s="17" t="s">
        <v>207</v>
      </c>
      <c r="D115" s="17" t="s">
        <v>220</v>
      </c>
      <c r="E115" s="17" t="s">
        <v>221</v>
      </c>
      <c r="F115" s="17" t="s">
        <v>222</v>
      </c>
      <c r="G115" s="20" t="s">
        <v>223</v>
      </c>
      <c r="H115" s="18">
        <v>1730</v>
      </c>
      <c r="I115" s="19"/>
    </row>
    <row r="116" spans="1:11" s="4" customFormat="1" ht="14.25" customHeight="1" x14ac:dyDescent="0.25">
      <c r="A116" s="25" t="s">
        <v>9</v>
      </c>
      <c r="B116" s="25" t="s">
        <v>10</v>
      </c>
      <c r="C116" s="25" t="s">
        <v>207</v>
      </c>
      <c r="D116" s="25" t="s">
        <v>220</v>
      </c>
      <c r="E116" s="26" t="s">
        <v>11</v>
      </c>
      <c r="F116" s="25"/>
      <c r="G116" s="26"/>
      <c r="H116" s="27">
        <f>SUM(H115)</f>
        <v>1730</v>
      </c>
      <c r="I116" s="15">
        <f>COUNT(H115)</f>
        <v>1</v>
      </c>
      <c r="K116" s="3"/>
    </row>
    <row r="117" spans="1:11" customFormat="1" ht="60" x14ac:dyDescent="0.25">
      <c r="A117" s="17" t="s">
        <v>9</v>
      </c>
      <c r="B117" s="17" t="s">
        <v>10</v>
      </c>
      <c r="C117" s="17" t="s">
        <v>224</v>
      </c>
      <c r="D117" s="17" t="s">
        <v>227</v>
      </c>
      <c r="E117" s="17" t="s">
        <v>228</v>
      </c>
      <c r="F117" s="17" t="s">
        <v>229</v>
      </c>
      <c r="G117" s="20" t="s">
        <v>230</v>
      </c>
      <c r="H117" s="18">
        <v>95</v>
      </c>
      <c r="I117" s="19"/>
    </row>
    <row r="118" spans="1:11" s="4" customFormat="1" ht="14.25" customHeight="1" x14ac:dyDescent="0.25">
      <c r="A118" s="25" t="s">
        <v>9</v>
      </c>
      <c r="B118" s="25" t="s">
        <v>10</v>
      </c>
      <c r="C118" s="25" t="s">
        <v>224</v>
      </c>
      <c r="D118" s="25" t="s">
        <v>227</v>
      </c>
      <c r="E118" s="26" t="s">
        <v>11</v>
      </c>
      <c r="F118" s="25"/>
      <c r="G118" s="26"/>
      <c r="H118" s="27">
        <f>SUM(H117)</f>
        <v>95</v>
      </c>
      <c r="I118" s="15">
        <f>COUNT(H117)</f>
        <v>1</v>
      </c>
      <c r="K118" s="3"/>
    </row>
    <row r="119" spans="1:11" customFormat="1" ht="45" x14ac:dyDescent="0.25">
      <c r="A119" s="17" t="s">
        <v>9</v>
      </c>
      <c r="B119" s="17" t="s">
        <v>10</v>
      </c>
      <c r="C119" s="17" t="s">
        <v>224</v>
      </c>
      <c r="D119" s="17" t="s">
        <v>24</v>
      </c>
      <c r="E119" s="17" t="s">
        <v>25</v>
      </c>
      <c r="F119" s="17" t="s">
        <v>231</v>
      </c>
      <c r="G119" s="20" t="s">
        <v>232</v>
      </c>
      <c r="H119" s="18">
        <v>500</v>
      </c>
      <c r="I119" s="19"/>
    </row>
    <row r="120" spans="1:11" s="4" customFormat="1" ht="14.25" customHeight="1" x14ac:dyDescent="0.25">
      <c r="A120" s="25" t="s">
        <v>9</v>
      </c>
      <c r="B120" s="25" t="s">
        <v>10</v>
      </c>
      <c r="C120" s="25" t="s">
        <v>224</v>
      </c>
      <c r="D120" s="25" t="s">
        <v>24</v>
      </c>
      <c r="E120" s="26" t="s">
        <v>11</v>
      </c>
      <c r="F120" s="25"/>
      <c r="G120" s="26"/>
      <c r="H120" s="27">
        <f>SUM(H119)</f>
        <v>500</v>
      </c>
      <c r="I120" s="15">
        <f>COUNT(H119)</f>
        <v>1</v>
      </c>
      <c r="K120" s="3"/>
    </row>
    <row r="121" spans="1:11" customFormat="1" ht="60" x14ac:dyDescent="0.25">
      <c r="A121" s="17" t="s">
        <v>9</v>
      </c>
      <c r="B121" s="17" t="s">
        <v>10</v>
      </c>
      <c r="C121" s="17" t="s">
        <v>224</v>
      </c>
      <c r="D121" s="17" t="s">
        <v>233</v>
      </c>
      <c r="E121" s="17" t="s">
        <v>234</v>
      </c>
      <c r="F121" s="17" t="s">
        <v>235</v>
      </c>
      <c r="G121" s="20" t="s">
        <v>230</v>
      </c>
      <c r="H121" s="18">
        <v>200</v>
      </c>
      <c r="I121" s="19"/>
    </row>
    <row r="122" spans="1:11" s="4" customFormat="1" ht="14.25" customHeight="1" x14ac:dyDescent="0.25">
      <c r="A122" s="25" t="s">
        <v>9</v>
      </c>
      <c r="B122" s="25" t="s">
        <v>10</v>
      </c>
      <c r="C122" s="25" t="s">
        <v>224</v>
      </c>
      <c r="D122" s="25" t="s">
        <v>233</v>
      </c>
      <c r="E122" s="26" t="s">
        <v>11</v>
      </c>
      <c r="F122" s="25"/>
      <c r="G122" s="26"/>
      <c r="H122" s="27">
        <f>SUM(H121)</f>
        <v>200</v>
      </c>
      <c r="I122" s="15">
        <f>COUNT(H121)</f>
        <v>1</v>
      </c>
      <c r="K122" s="3"/>
    </row>
    <row r="123" spans="1:11" customFormat="1" ht="60" x14ac:dyDescent="0.25">
      <c r="A123" s="17" t="s">
        <v>9</v>
      </c>
      <c r="B123" s="17" t="s">
        <v>10</v>
      </c>
      <c r="C123" s="17" t="s">
        <v>224</v>
      </c>
      <c r="D123" s="17" t="s">
        <v>236</v>
      </c>
      <c r="E123" s="17" t="s">
        <v>237</v>
      </c>
      <c r="F123" s="17" t="s">
        <v>238</v>
      </c>
      <c r="G123" s="20" t="s">
        <v>230</v>
      </c>
      <c r="H123" s="18">
        <v>282.5</v>
      </c>
      <c r="I123" s="19"/>
    </row>
    <row r="124" spans="1:11" s="4" customFormat="1" ht="14.25" customHeight="1" x14ac:dyDescent="0.25">
      <c r="A124" s="25" t="s">
        <v>9</v>
      </c>
      <c r="B124" s="25" t="s">
        <v>10</v>
      </c>
      <c r="C124" s="25" t="s">
        <v>224</v>
      </c>
      <c r="D124" s="25" t="s">
        <v>236</v>
      </c>
      <c r="E124" s="26" t="s">
        <v>11</v>
      </c>
      <c r="F124" s="25"/>
      <c r="G124" s="26"/>
      <c r="H124" s="27">
        <f>SUM(H123)</f>
        <v>282.5</v>
      </c>
      <c r="I124" s="15">
        <f>COUNT(H123)</f>
        <v>1</v>
      </c>
      <c r="K124" s="3"/>
    </row>
    <row r="125" spans="1:11" customFormat="1" ht="45" x14ac:dyDescent="0.25">
      <c r="A125" s="17" t="s">
        <v>9</v>
      </c>
      <c r="B125" s="17" t="s">
        <v>10</v>
      </c>
      <c r="C125" s="17" t="s">
        <v>244</v>
      </c>
      <c r="D125" s="17" t="s">
        <v>245</v>
      </c>
      <c r="E125" s="17" t="s">
        <v>246</v>
      </c>
      <c r="F125" s="17" t="s">
        <v>247</v>
      </c>
      <c r="G125" s="20" t="s">
        <v>248</v>
      </c>
      <c r="H125" s="18">
        <v>1575</v>
      </c>
      <c r="I125" s="19"/>
    </row>
    <row r="126" spans="1:11" s="4" customFormat="1" ht="14.25" customHeight="1" x14ac:dyDescent="0.25">
      <c r="A126" s="25" t="s">
        <v>9</v>
      </c>
      <c r="B126" s="25" t="s">
        <v>10</v>
      </c>
      <c r="C126" s="25" t="s">
        <v>244</v>
      </c>
      <c r="D126" s="25" t="s">
        <v>245</v>
      </c>
      <c r="E126" s="26" t="s">
        <v>11</v>
      </c>
      <c r="F126" s="25"/>
      <c r="G126" s="26"/>
      <c r="H126" s="27">
        <f>SUM(H125)</f>
        <v>1575</v>
      </c>
      <c r="I126" s="15">
        <f>COUNT(H125)</f>
        <v>1</v>
      </c>
      <c r="K126" s="3"/>
    </row>
    <row r="127" spans="1:11" customFormat="1" ht="45" x14ac:dyDescent="0.25">
      <c r="A127" s="17" t="s">
        <v>9</v>
      </c>
      <c r="B127" s="17" t="s">
        <v>10</v>
      </c>
      <c r="C127" s="17" t="s">
        <v>244</v>
      </c>
      <c r="D127" s="17" t="s">
        <v>249</v>
      </c>
      <c r="E127" s="17" t="s">
        <v>250</v>
      </c>
      <c r="F127" s="17" t="s">
        <v>251</v>
      </c>
      <c r="G127" s="20" t="s">
        <v>252</v>
      </c>
      <c r="H127" s="18">
        <v>935</v>
      </c>
      <c r="I127" s="19"/>
    </row>
    <row r="128" spans="1:11" s="4" customFormat="1" ht="14.25" customHeight="1" x14ac:dyDescent="0.25">
      <c r="A128" s="25" t="s">
        <v>9</v>
      </c>
      <c r="B128" s="25" t="s">
        <v>10</v>
      </c>
      <c r="C128" s="25" t="s">
        <v>244</v>
      </c>
      <c r="D128" s="25" t="s">
        <v>249</v>
      </c>
      <c r="E128" s="26" t="s">
        <v>11</v>
      </c>
      <c r="F128" s="25"/>
      <c r="G128" s="26"/>
      <c r="H128" s="27">
        <f>SUM(H127)</f>
        <v>935</v>
      </c>
      <c r="I128" s="15">
        <f>COUNT(H127)</f>
        <v>1</v>
      </c>
      <c r="K128" s="3"/>
    </row>
    <row r="129" spans="1:11" customFormat="1" ht="30" x14ac:dyDescent="0.25">
      <c r="A129" s="17" t="s">
        <v>9</v>
      </c>
      <c r="B129" s="17" t="s">
        <v>10</v>
      </c>
      <c r="C129" s="17" t="s">
        <v>253</v>
      </c>
      <c r="D129" s="17" t="s">
        <v>254</v>
      </c>
      <c r="E129" s="17" t="s">
        <v>255</v>
      </c>
      <c r="F129" s="17" t="s">
        <v>256</v>
      </c>
      <c r="G129" s="20" t="s">
        <v>257</v>
      </c>
      <c r="H129" s="18">
        <v>25000</v>
      </c>
      <c r="I129" s="19"/>
    </row>
    <row r="130" spans="1:11" s="4" customFormat="1" ht="14.25" customHeight="1" x14ac:dyDescent="0.25">
      <c r="A130" s="25" t="s">
        <v>9</v>
      </c>
      <c r="B130" s="25" t="s">
        <v>10</v>
      </c>
      <c r="C130" s="25" t="s">
        <v>253</v>
      </c>
      <c r="D130" s="25" t="s">
        <v>254</v>
      </c>
      <c r="E130" s="26" t="s">
        <v>11</v>
      </c>
      <c r="F130" s="25"/>
      <c r="G130" s="26"/>
      <c r="H130" s="27">
        <f>SUM(H129)</f>
        <v>25000</v>
      </c>
      <c r="I130" s="15">
        <f>COUNT(H129)</f>
        <v>1</v>
      </c>
      <c r="K130" s="3"/>
    </row>
    <row r="131" spans="1:11" customFormat="1" ht="45" x14ac:dyDescent="0.25">
      <c r="A131" s="17" t="s">
        <v>9</v>
      </c>
      <c r="B131" s="17" t="s">
        <v>10</v>
      </c>
      <c r="C131" s="17" t="s">
        <v>253</v>
      </c>
      <c r="D131" s="17" t="s">
        <v>268</v>
      </c>
      <c r="E131" s="17" t="s">
        <v>269</v>
      </c>
      <c r="F131" s="17" t="s">
        <v>270</v>
      </c>
      <c r="G131" s="20" t="s">
        <v>271</v>
      </c>
      <c r="H131" s="18">
        <v>12740</v>
      </c>
      <c r="I131" s="19"/>
    </row>
    <row r="132" spans="1:11" s="4" customFormat="1" ht="15" x14ac:dyDescent="0.25">
      <c r="A132" s="25" t="s">
        <v>9</v>
      </c>
      <c r="B132" s="25" t="s">
        <v>10</v>
      </c>
      <c r="C132" s="25" t="s">
        <v>253</v>
      </c>
      <c r="D132" s="25" t="s">
        <v>268</v>
      </c>
      <c r="E132" s="26" t="s">
        <v>11</v>
      </c>
      <c r="F132" s="25"/>
      <c r="G132" s="26"/>
      <c r="H132" s="27">
        <f>SUM(H131)</f>
        <v>12740</v>
      </c>
      <c r="I132" s="15">
        <f>COUNT(H131)</f>
        <v>1</v>
      </c>
      <c r="K132" s="3"/>
    </row>
    <row r="133" spans="1:11" s="4" customFormat="1" ht="15.75" thickBot="1" x14ac:dyDescent="0.3">
      <c r="A133" s="25" t="s">
        <v>14</v>
      </c>
      <c r="B133" s="25"/>
      <c r="C133" s="25"/>
      <c r="D133" s="25"/>
      <c r="E133" s="26"/>
      <c r="F133" s="25"/>
      <c r="G133" s="26"/>
      <c r="H133" s="28">
        <f>+H12+H15+H26+H28+H30+H32+H35+H37+H39+H41+H43+H46+H49+H52+H54+H56+H60+H63+H65+H67+H69+H76+H78+H81+H85+H88+H90+H92+H96+H99+H101+H103+H105+H108+H110+H112+H114+H116+H118+H120+H122+H124+H126+H128+H130+H132+H10</f>
        <v>239596.37</v>
      </c>
      <c r="I133" s="29">
        <f>+I12+I15+I26+I28+I30+I32+I35+I37+I39+I41+I43+I46+I49+I52+I54+I56+I60+I63+I65+I67+I69+I76+I78+I81+I85+I88+I90+I92+I96+I99+I101+I103+I105+I108+I110+I112+I114+I116+I118+I120+I122+I124+I126+I128+I130+I132+I10</f>
        <v>77</v>
      </c>
      <c r="K133" s="3"/>
    </row>
    <row r="134" spans="1:11" customFormat="1" ht="15.75" thickTop="1" x14ac:dyDescent="0.25">
      <c r="G134" s="30"/>
    </row>
    <row r="135" spans="1:11" customFormat="1" ht="15" x14ac:dyDescent="0.25">
      <c r="A135" s="17"/>
      <c r="B135" s="17"/>
      <c r="C135" s="17"/>
      <c r="D135" s="17"/>
      <c r="E135" s="17"/>
      <c r="F135" s="17"/>
      <c r="G135" s="20"/>
      <c r="H135" s="18">
        <v>239596.37</v>
      </c>
      <c r="I135" s="19">
        <v>77</v>
      </c>
    </row>
    <row r="136" spans="1:11" customFormat="1" ht="15" x14ac:dyDescent="0.25">
      <c r="A136" s="17"/>
      <c r="B136" s="17"/>
      <c r="C136" s="17"/>
      <c r="D136" s="17"/>
      <c r="E136" s="17"/>
      <c r="F136" s="17"/>
      <c r="G136" s="20"/>
      <c r="H136" s="18">
        <f>+H133-H135</f>
        <v>0</v>
      </c>
      <c r="I136" s="18">
        <f>+I133-I135</f>
        <v>0</v>
      </c>
    </row>
    <row r="137" spans="1:11" customFormat="1" ht="15" x14ac:dyDescent="0.25">
      <c r="A137" s="17"/>
      <c r="B137" s="17"/>
      <c r="C137" s="17"/>
      <c r="D137" s="17"/>
      <c r="E137" s="17"/>
      <c r="F137" s="17"/>
      <c r="G137" s="20"/>
      <c r="H137" s="18"/>
      <c r="I137" s="19"/>
    </row>
    <row r="138" spans="1:11" customFormat="1" ht="15" x14ac:dyDescent="0.25">
      <c r="A138" s="17"/>
      <c r="B138" s="17"/>
      <c r="C138" s="17"/>
      <c r="D138" s="17"/>
      <c r="E138" s="17"/>
      <c r="F138" s="17"/>
      <c r="G138" s="20"/>
      <c r="H138" s="18"/>
      <c r="I138" s="19"/>
    </row>
    <row r="139" spans="1:11" customFormat="1" ht="15" x14ac:dyDescent="0.25">
      <c r="A139" s="17"/>
      <c r="B139" s="17"/>
      <c r="C139" s="17"/>
      <c r="D139" s="17"/>
      <c r="E139" s="17"/>
      <c r="F139" s="17"/>
      <c r="G139" s="17"/>
      <c r="H139" s="18"/>
      <c r="I139" s="19"/>
    </row>
    <row r="140" spans="1:11" customFormat="1" ht="15" x14ac:dyDescent="0.25">
      <c r="A140" s="17"/>
      <c r="B140" s="17"/>
      <c r="C140" s="17"/>
      <c r="D140" s="17"/>
      <c r="E140" s="17"/>
      <c r="F140" s="17"/>
      <c r="G140" s="17"/>
      <c r="H140" s="18"/>
      <c r="I140" s="19"/>
    </row>
    <row r="141" spans="1:11" ht="15" x14ac:dyDescent="0.25">
      <c r="A141" s="13"/>
      <c r="B141" s="13"/>
      <c r="C141" s="13"/>
      <c r="D141" s="13"/>
      <c r="E141" s="14"/>
      <c r="F141" s="13"/>
      <c r="G141" s="17"/>
      <c r="H141" s="18"/>
      <c r="I141" s="19"/>
      <c r="J141"/>
    </row>
    <row r="142" spans="1:11" ht="15" x14ac:dyDescent="0.25">
      <c r="A142" s="13"/>
      <c r="B142" s="13"/>
      <c r="C142" s="13"/>
      <c r="D142" s="13"/>
      <c r="E142" s="14"/>
      <c r="F142" s="13"/>
      <c r="G142" s="17"/>
      <c r="H142" s="18"/>
      <c r="I142" s="19"/>
      <c r="J142"/>
    </row>
    <row r="143" spans="1:11" ht="15" x14ac:dyDescent="0.25">
      <c r="A143" s="17"/>
      <c r="B143" s="17"/>
      <c r="C143" s="17"/>
      <c r="D143" s="17"/>
      <c r="E143" s="20"/>
      <c r="F143" s="17"/>
      <c r="G143" s="17"/>
      <c r="H143" s="18"/>
      <c r="I143" s="19"/>
      <c r="J143"/>
      <c r="K143" s="12"/>
    </row>
    <row r="144" spans="1:11" x14ac:dyDescent="0.25">
      <c r="A144" s="7"/>
      <c r="B144" s="7"/>
      <c r="C144" s="7"/>
      <c r="D144" s="7"/>
      <c r="E144" s="6"/>
      <c r="F144" s="7"/>
      <c r="G144" s="6"/>
      <c r="H144" s="8"/>
      <c r="I144" s="10"/>
    </row>
    <row r="145" spans="1:9" x14ac:dyDescent="0.25">
      <c r="A145" s="7"/>
      <c r="B145" s="7"/>
      <c r="C145" s="7"/>
      <c r="D145" s="7"/>
      <c r="E145" s="6"/>
      <c r="F145" s="7"/>
      <c r="G145" s="6"/>
      <c r="H145" s="8"/>
      <c r="I145" s="10"/>
    </row>
    <row r="146" spans="1:9" x14ac:dyDescent="0.25">
      <c r="A146" s="7"/>
      <c r="B146" s="7"/>
      <c r="C146" s="7"/>
      <c r="D146" s="7"/>
      <c r="E146" s="6"/>
      <c r="F146" s="7"/>
      <c r="G146" s="6"/>
      <c r="H146" s="8"/>
      <c r="I146" s="10"/>
    </row>
    <row r="147" spans="1:9" x14ac:dyDescent="0.25">
      <c r="A147" s="7"/>
      <c r="B147" s="7"/>
      <c r="C147" s="7"/>
      <c r="D147" s="7"/>
      <c r="E147" s="6"/>
      <c r="F147" s="7"/>
      <c r="G147" s="6"/>
      <c r="H147" s="8"/>
      <c r="I147" s="10"/>
    </row>
    <row r="148" spans="1:9" x14ac:dyDescent="0.25">
      <c r="A148" s="7"/>
      <c r="B148" s="7"/>
      <c r="C148" s="7"/>
      <c r="D148" s="7"/>
      <c r="E148" s="6"/>
      <c r="F148" s="7"/>
      <c r="G148" s="6"/>
      <c r="H148" s="8"/>
      <c r="I148" s="10"/>
    </row>
    <row r="149" spans="1:9" x14ac:dyDescent="0.25">
      <c r="A149" s="7"/>
      <c r="B149" s="7"/>
      <c r="C149" s="7"/>
      <c r="D149" s="7"/>
      <c r="E149" s="6"/>
      <c r="F149" s="7"/>
      <c r="G149" s="6"/>
      <c r="H149" s="8"/>
      <c r="I149" s="10"/>
    </row>
    <row r="150" spans="1:9" x14ac:dyDescent="0.25">
      <c r="A150" s="7"/>
      <c r="B150" s="7"/>
      <c r="C150" s="7"/>
      <c r="D150" s="7"/>
      <c r="E150" s="6"/>
      <c r="F150" s="7"/>
      <c r="G150" s="6"/>
      <c r="H150" s="8"/>
      <c r="I150" s="10"/>
    </row>
    <row r="151" spans="1:9" x14ac:dyDescent="0.25">
      <c r="A151" s="7"/>
      <c r="B151" s="7"/>
      <c r="C151" s="7"/>
      <c r="D151" s="7"/>
      <c r="E151" s="6"/>
      <c r="F151" s="7"/>
      <c r="G151" s="6"/>
      <c r="H151" s="8"/>
      <c r="I151" s="10"/>
    </row>
    <row r="152" spans="1:9" x14ac:dyDescent="0.25">
      <c r="A152" s="7"/>
      <c r="B152" s="7"/>
      <c r="C152" s="7"/>
      <c r="D152" s="7"/>
      <c r="E152" s="6"/>
      <c r="F152" s="7"/>
      <c r="G152" s="6"/>
      <c r="H152" s="8"/>
      <c r="I152" s="10"/>
    </row>
    <row r="153" spans="1:9" x14ac:dyDescent="0.25">
      <c r="A153" s="7"/>
      <c r="B153" s="7"/>
      <c r="C153" s="7"/>
      <c r="D153" s="7"/>
      <c r="E153" s="6"/>
      <c r="F153" s="7"/>
      <c r="G153" s="6"/>
      <c r="H153" s="8"/>
      <c r="I153" s="10"/>
    </row>
    <row r="154" spans="1:9" x14ac:dyDescent="0.25">
      <c r="A154" s="7"/>
      <c r="B154" s="7"/>
      <c r="C154" s="7"/>
      <c r="D154" s="7"/>
      <c r="E154" s="6"/>
      <c r="F154" s="7"/>
      <c r="G154" s="6"/>
      <c r="H154" s="8"/>
      <c r="I154" s="10"/>
    </row>
    <row r="155" spans="1:9" x14ac:dyDescent="0.25">
      <c r="A155" s="7"/>
      <c r="B155" s="7"/>
      <c r="C155" s="7"/>
      <c r="D155" s="7"/>
      <c r="E155" s="6"/>
      <c r="F155" s="7"/>
      <c r="G155" s="6"/>
      <c r="H155" s="8"/>
      <c r="I155" s="10"/>
    </row>
    <row r="156" spans="1:9" x14ac:dyDescent="0.25">
      <c r="A156" s="7"/>
      <c r="B156" s="7"/>
      <c r="C156" s="7"/>
      <c r="D156" s="7"/>
      <c r="E156" s="6"/>
      <c r="F156" s="7"/>
      <c r="G156" s="6"/>
      <c r="H156" s="8"/>
      <c r="I156" s="10"/>
    </row>
    <row r="157" spans="1:9" x14ac:dyDescent="0.25">
      <c r="A157" s="7"/>
      <c r="B157" s="7"/>
      <c r="C157" s="7"/>
      <c r="D157" s="7"/>
      <c r="E157" s="6"/>
      <c r="F157" s="7"/>
      <c r="G157" s="6"/>
      <c r="H157" s="8"/>
      <c r="I157" s="10"/>
    </row>
    <row r="158" spans="1:9" x14ac:dyDescent="0.25">
      <c r="A158" s="7"/>
      <c r="B158" s="7"/>
      <c r="C158" s="7"/>
      <c r="D158" s="7"/>
      <c r="E158" s="6"/>
      <c r="F158" s="7"/>
      <c r="G158" s="6"/>
      <c r="H158" s="8"/>
      <c r="I158" s="10"/>
    </row>
    <row r="159" spans="1:9" x14ac:dyDescent="0.25">
      <c r="A159" s="7"/>
      <c r="B159" s="7"/>
      <c r="C159" s="7"/>
      <c r="D159" s="7"/>
      <c r="E159" s="6"/>
      <c r="F159" s="7"/>
      <c r="G159" s="6"/>
      <c r="H159" s="8"/>
      <c r="I159" s="10"/>
    </row>
    <row r="160" spans="1:9" x14ac:dyDescent="0.25">
      <c r="A160" s="7"/>
      <c r="B160" s="7"/>
      <c r="C160" s="7"/>
      <c r="D160" s="7"/>
      <c r="E160" s="6"/>
      <c r="F160" s="7"/>
      <c r="G160" s="6"/>
      <c r="H160" s="8"/>
      <c r="I160" s="10"/>
    </row>
    <row r="161" spans="1:9" x14ac:dyDescent="0.25">
      <c r="A161" s="7"/>
      <c r="B161" s="7"/>
      <c r="C161" s="7"/>
      <c r="D161" s="7"/>
      <c r="E161" s="6"/>
      <c r="F161" s="7"/>
      <c r="G161" s="6"/>
      <c r="H161" s="8"/>
      <c r="I161" s="10"/>
    </row>
  </sheetData>
  <sheetProtection selectLockedCells="1" selectUnlockedCells="1"/>
  <mergeCells count="4">
    <mergeCell ref="A2:H2"/>
    <mergeCell ref="A1:H1"/>
    <mergeCell ref="A3:H3"/>
    <mergeCell ref="A4:H4"/>
  </mergeCells>
  <printOptions horizontalCentered="1"/>
  <pageMargins left="0.47244094488188981" right="0" top="0.51181102362204722" bottom="0.78740157480314965" header="0.31496062992125984" footer="0.51181102362204722"/>
  <pageSetup paperSize="14" scale="65"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Manuel Ronaldo Padilla Zuleta</cp:lastModifiedBy>
  <cp:lastPrinted>2025-10-02T16:37:52Z</cp:lastPrinted>
  <dcterms:created xsi:type="dcterms:W3CDTF">2018-11-08T20:32:11Z</dcterms:created>
  <dcterms:modified xsi:type="dcterms:W3CDTF">2025-10-02T16:38:42Z</dcterms:modified>
</cp:coreProperties>
</file>